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60" windowHeight="6980"/>
  </bookViews>
  <sheets>
    <sheet name="过分" sheetId="9" r:id="rId1"/>
  </sheets>
  <definedNames>
    <definedName name="_xlnm._FilterDatabase" localSheetId="0" hidden="1">过分!$A$3:$G$275</definedName>
    <definedName name="_xlnm.Print_Titles" localSheetId="0">过分!$1:$4</definedName>
  </definedNames>
  <calcPr calcId="144525"/>
</workbook>
</file>

<file path=xl/sharedStrings.xml><?xml version="1.0" encoding="utf-8"?>
<sst xmlns="http://schemas.openxmlformats.org/spreadsheetml/2006/main" count="2382" uniqueCount="629">
  <si>
    <t>2021年重庆英才大会（荣昌区）事业单位考核招聘高层次人才面试总成绩公布表　日期：2022.04.09</t>
  </si>
  <si>
    <t>注：1. A类考核总成绩=笔试成绩×50%+面试成绩×50%。B类组织笔试的考核总成绩=笔试成绩×50%+专业能力测试×25%+综合面试成绩×25%。B类未组织笔试的考核总成绩=专业能力测试×50%+综合面试成绩×50%。2.考核总成绩采取百分制计算，四舍五入后精确到小数点后两位数；3.参加面试人数与招聘计划人数之比达到2:1的岗位，考生总成绩排名第一但面试成绩低于60分的；以及参加面试人数与招聘计划人数之比未达到2:1的岗位，考生面试成绩低于70分的，其是否进入体检环节报考务办再记录。4.缺考请在备注写明：“缺”。</t>
  </si>
  <si>
    <t>序号</t>
  </si>
  <si>
    <t>主管部门</t>
  </si>
  <si>
    <t>报考单位</t>
  </si>
  <si>
    <t>报考岗位</t>
  </si>
  <si>
    <t>招聘指标</t>
  </si>
  <si>
    <t>姓名</t>
  </si>
  <si>
    <t>抽签号</t>
  </si>
  <si>
    <t>笔试成绩50%</t>
  </si>
  <si>
    <t>面试成绩</t>
  </si>
  <si>
    <t>考试总成绩</t>
  </si>
  <si>
    <t>岗位排名</t>
  </si>
  <si>
    <t>是否进入体检　</t>
  </si>
  <si>
    <t>备注</t>
  </si>
  <si>
    <t>成绩</t>
  </si>
  <si>
    <t>折算成绩50%</t>
  </si>
  <si>
    <t>专业测试</t>
  </si>
  <si>
    <t>专业折算</t>
  </si>
  <si>
    <t>结构化</t>
  </si>
  <si>
    <t>结构化折算</t>
  </si>
  <si>
    <t>折算合计</t>
  </si>
  <si>
    <t>荣昌区团区委</t>
  </si>
  <si>
    <t>荣昌区青少年活动中心</t>
  </si>
  <si>
    <t>宣传岗</t>
  </si>
  <si>
    <t>王蓉</t>
  </si>
  <si>
    <t>1-2</t>
  </si>
  <si>
    <r>
      <rPr>
        <sz val="9"/>
        <rFont val="宋体"/>
        <charset val="0"/>
      </rPr>
      <t>－</t>
    </r>
  </si>
  <si>
    <t>Ａ</t>
  </si>
  <si>
    <t>李晓宁</t>
  </si>
  <si>
    <t>1-5</t>
  </si>
  <si>
    <t>凌紫涵</t>
  </si>
  <si>
    <t>1-1</t>
  </si>
  <si>
    <t>是</t>
  </si>
  <si>
    <t>邓家豪</t>
  </si>
  <si>
    <t>1-4</t>
  </si>
  <si>
    <t>廖倩</t>
  </si>
  <si>
    <t>1-3</t>
  </si>
  <si>
    <t>荣昌区住房和城乡建设委员会</t>
  </si>
  <si>
    <t>荣昌区房屋征地拆迁中心</t>
  </si>
  <si>
    <t>项目投资岗</t>
  </si>
  <si>
    <t>田宜</t>
  </si>
  <si>
    <t>1-9</t>
  </si>
  <si>
    <t>刘腾</t>
  </si>
  <si>
    <t>1-10</t>
  </si>
  <si>
    <t>邓静岚</t>
  </si>
  <si>
    <t>1-8</t>
  </si>
  <si>
    <t>盛鑫</t>
  </si>
  <si>
    <t>1-6</t>
  </si>
  <si>
    <t>雷瑞</t>
  </si>
  <si>
    <t>1-7</t>
  </si>
  <si>
    <t>荣昌区教育委员会</t>
  </si>
  <si>
    <t>荣昌中学</t>
  </si>
  <si>
    <t>高中语文</t>
  </si>
  <si>
    <t>张锦雨</t>
  </si>
  <si>
    <t>1-12</t>
  </si>
  <si>
    <t>Ｂ</t>
  </si>
  <si>
    <t>王宇婷</t>
  </si>
  <si>
    <t>1-11</t>
  </si>
  <si>
    <t>罗申茂</t>
  </si>
  <si>
    <t>1-13</t>
  </si>
  <si>
    <t>明靖</t>
  </si>
  <si>
    <t>1-15</t>
  </si>
  <si>
    <t>廖新冬</t>
  </si>
  <si>
    <t>1-16</t>
  </si>
  <si>
    <t>赵茜</t>
  </si>
  <si>
    <t>1-14</t>
  </si>
  <si>
    <t>安富中学</t>
  </si>
  <si>
    <t>范冬勤</t>
  </si>
  <si>
    <t>1-17</t>
  </si>
  <si>
    <t>唐道琴</t>
  </si>
  <si>
    <t>1-18</t>
  </si>
  <si>
    <t>范晓惠</t>
  </si>
  <si>
    <t>1-19</t>
  </si>
  <si>
    <t>仁义中学</t>
  </si>
  <si>
    <t>邓广淳</t>
  </si>
  <si>
    <t>1-20</t>
  </si>
  <si>
    <t>宝城初级中学</t>
  </si>
  <si>
    <t>初中语文</t>
  </si>
  <si>
    <t>王静</t>
  </si>
  <si>
    <t>1-23</t>
  </si>
  <si>
    <t>朱春梅</t>
  </si>
  <si>
    <t>1-27</t>
  </si>
  <si>
    <t>李童</t>
  </si>
  <si>
    <t>1-28</t>
  </si>
  <si>
    <t>曹梦嫒</t>
  </si>
  <si>
    <t>1-21</t>
  </si>
  <si>
    <t>欧芳町</t>
  </si>
  <si>
    <t>1-26</t>
  </si>
  <si>
    <t>李俊燕</t>
  </si>
  <si>
    <t>1-24</t>
  </si>
  <si>
    <t>李英</t>
  </si>
  <si>
    <t>1-25</t>
  </si>
  <si>
    <t>韩东梅</t>
  </si>
  <si>
    <t>1-22</t>
  </si>
  <si>
    <t>初中英语</t>
  </si>
  <si>
    <t>余爽</t>
  </si>
  <si>
    <t>1-29</t>
  </si>
  <si>
    <t>黄巧</t>
  </si>
  <si>
    <t>1-30</t>
  </si>
  <si>
    <t>谭莎</t>
  </si>
  <si>
    <t>1-31</t>
  </si>
  <si>
    <t>向亚飞</t>
  </si>
  <si>
    <t>1-32</t>
  </si>
  <si>
    <t>倪燕</t>
  </si>
  <si>
    <t>1-33</t>
  </si>
  <si>
    <t>荣昌区发展和改革委员会</t>
  </si>
  <si>
    <t>荣昌区经济发展研究中心</t>
  </si>
  <si>
    <r>
      <rPr>
        <sz val="8"/>
        <rFont val="宋体"/>
        <charset val="0"/>
      </rPr>
      <t>经济研究岗</t>
    </r>
    <r>
      <rPr>
        <sz val="8"/>
        <rFont val="Arial"/>
        <charset val="0"/>
      </rPr>
      <t>1</t>
    </r>
  </si>
  <si>
    <t>郭佳佳</t>
  </si>
  <si>
    <t>2-4</t>
  </si>
  <si>
    <t>杨艳</t>
  </si>
  <si>
    <t>2-1</t>
  </si>
  <si>
    <t>黄敏</t>
  </si>
  <si>
    <t>2-2</t>
  </si>
  <si>
    <t>刘佳</t>
  </si>
  <si>
    <t>2-3</t>
  </si>
  <si>
    <t>冷利</t>
  </si>
  <si>
    <t>2-5</t>
  </si>
  <si>
    <r>
      <rPr>
        <sz val="8"/>
        <rFont val="宋体"/>
        <charset val="0"/>
      </rPr>
      <t>经济研究岗</t>
    </r>
    <r>
      <rPr>
        <sz val="8"/>
        <rFont val="Arial"/>
        <charset val="0"/>
      </rPr>
      <t>2</t>
    </r>
  </si>
  <si>
    <t>李宗航</t>
  </si>
  <si>
    <t>2-10</t>
  </si>
  <si>
    <t>陈朴</t>
  </si>
  <si>
    <t>2-8</t>
  </si>
  <si>
    <t>彭洁</t>
  </si>
  <si>
    <t>2-6</t>
  </si>
  <si>
    <t>杨宇航</t>
  </si>
  <si>
    <t>2-7</t>
  </si>
  <si>
    <t>刘雄</t>
  </si>
  <si>
    <t>2-9</t>
  </si>
  <si>
    <t>高中英语</t>
  </si>
  <si>
    <t>冯威</t>
  </si>
  <si>
    <t>2-13</t>
  </si>
  <si>
    <t>何汪澜</t>
  </si>
  <si>
    <t>2-15</t>
  </si>
  <si>
    <t>王明珠</t>
  </si>
  <si>
    <t>2-11</t>
  </si>
  <si>
    <t>王开玲</t>
  </si>
  <si>
    <t>2-12</t>
  </si>
  <si>
    <t>廖爽爽</t>
  </si>
  <si>
    <t>2-14</t>
  </si>
  <si>
    <t>陈卓彦</t>
  </si>
  <si>
    <t>2-18</t>
  </si>
  <si>
    <t>李小琴</t>
  </si>
  <si>
    <t>2-25</t>
  </si>
  <si>
    <t>李乔英</t>
  </si>
  <si>
    <t>2-26</t>
  </si>
  <si>
    <t>孙飞鹰</t>
  </si>
  <si>
    <t>2-29</t>
  </si>
  <si>
    <t>杨雪</t>
  </si>
  <si>
    <t>2-19</t>
  </si>
  <si>
    <t>胡亭亭</t>
  </si>
  <si>
    <t>2-22</t>
  </si>
  <si>
    <t>黄忠敏</t>
  </si>
  <si>
    <t>2-28</t>
  </si>
  <si>
    <t>李江鹏</t>
  </si>
  <si>
    <t>2-20</t>
  </si>
  <si>
    <t>罗成林</t>
  </si>
  <si>
    <t>2-27</t>
  </si>
  <si>
    <t>刘迪</t>
  </si>
  <si>
    <t>2-21</t>
  </si>
  <si>
    <t>余洋辉</t>
  </si>
  <si>
    <t>2-16</t>
  </si>
  <si>
    <t>王毅</t>
  </si>
  <si>
    <t>2-23</t>
  </si>
  <si>
    <t>谢梦颖</t>
  </si>
  <si>
    <t>2-17</t>
  </si>
  <si>
    <t>廖春燕</t>
  </si>
  <si>
    <t>2-24</t>
  </si>
  <si>
    <t>永荣中学</t>
  </si>
  <si>
    <t>吴政新</t>
  </si>
  <si>
    <t>2-30</t>
  </si>
  <si>
    <t>李贞</t>
  </si>
  <si>
    <t>2-33</t>
  </si>
  <si>
    <t>张婧</t>
  </si>
  <si>
    <t>2-31</t>
  </si>
  <si>
    <t>杨翠</t>
  </si>
  <si>
    <t>2-32</t>
  </si>
  <si>
    <t>胡高明</t>
  </si>
  <si>
    <t>2-34</t>
  </si>
  <si>
    <t>徐伟</t>
  </si>
  <si>
    <t>2-35</t>
  </si>
  <si>
    <t>王志慧</t>
  </si>
  <si>
    <t>2-36</t>
  </si>
  <si>
    <t>1</t>
  </si>
  <si>
    <t>荣昌区安富街道办事处</t>
  </si>
  <si>
    <t>荣昌区安富街道建设环保服务中心</t>
  </si>
  <si>
    <t>规划建设岗</t>
  </si>
  <si>
    <t>冯金爽</t>
  </si>
  <si>
    <t>3-4</t>
  </si>
  <si>
    <t>2</t>
  </si>
  <si>
    <t>陈思源</t>
  </si>
  <si>
    <t>3-1</t>
  </si>
  <si>
    <t>3</t>
  </si>
  <si>
    <t>周子祺</t>
  </si>
  <si>
    <t>3-3</t>
  </si>
  <si>
    <t>4</t>
  </si>
  <si>
    <t>张荣茂</t>
  </si>
  <si>
    <t>3-5</t>
  </si>
  <si>
    <t>5</t>
  </si>
  <si>
    <t>陈欢欢</t>
  </si>
  <si>
    <t>3-2</t>
  </si>
  <si>
    <t>6</t>
  </si>
  <si>
    <t>荣昌区安富街道综合行政执法大队</t>
  </si>
  <si>
    <t>交通物流岗</t>
  </si>
  <si>
    <t>王谦</t>
  </si>
  <si>
    <t>3-6</t>
  </si>
  <si>
    <t>7</t>
  </si>
  <si>
    <t>彭玲蔚</t>
  </si>
  <si>
    <t>3-9</t>
  </si>
  <si>
    <t>8</t>
  </si>
  <si>
    <t>唐禄林</t>
  </si>
  <si>
    <t>3-7</t>
  </si>
  <si>
    <t>9</t>
  </si>
  <si>
    <t>宾科</t>
  </si>
  <si>
    <t>3-8</t>
  </si>
  <si>
    <t>10</t>
  </si>
  <si>
    <t>袁富欢</t>
  </si>
  <si>
    <t>3-14</t>
  </si>
  <si>
    <t>11</t>
  </si>
  <si>
    <t>谭玲</t>
  </si>
  <si>
    <t>3-11</t>
  </si>
  <si>
    <t>12</t>
  </si>
  <si>
    <t>曾爽</t>
  </si>
  <si>
    <t>3-18</t>
  </si>
  <si>
    <t>13</t>
  </si>
  <si>
    <t>曾丽</t>
  </si>
  <si>
    <t>3-10</t>
  </si>
  <si>
    <t>14</t>
  </si>
  <si>
    <t>彭显芳</t>
  </si>
  <si>
    <t>3-13</t>
  </si>
  <si>
    <t>15</t>
  </si>
  <si>
    <t>艾文静</t>
  </si>
  <si>
    <t>3-17</t>
  </si>
  <si>
    <t>16</t>
  </si>
  <si>
    <t>汪桠枫</t>
  </si>
  <si>
    <t>3-15</t>
  </si>
  <si>
    <t>17</t>
  </si>
  <si>
    <t>余艳艳</t>
  </si>
  <si>
    <t>3-12</t>
  </si>
  <si>
    <t>18</t>
  </si>
  <si>
    <t>周丽华</t>
  </si>
  <si>
    <t>3-16</t>
  </si>
  <si>
    <t>19</t>
  </si>
  <si>
    <t>荣昌初级中学</t>
  </si>
  <si>
    <t>陈燕妮</t>
  </si>
  <si>
    <t>3-20</t>
  </si>
  <si>
    <t>20</t>
  </si>
  <si>
    <t>陈小丽</t>
  </si>
  <si>
    <t>3-25</t>
  </si>
  <si>
    <t>唐怡思</t>
  </si>
  <si>
    <t>3-26</t>
  </si>
  <si>
    <t>22</t>
  </si>
  <si>
    <t>赵露</t>
  </si>
  <si>
    <t>3-23</t>
  </si>
  <si>
    <t>23</t>
  </si>
  <si>
    <t>李芳</t>
  </si>
  <si>
    <t>3-33</t>
  </si>
  <si>
    <t>24</t>
  </si>
  <si>
    <t>伍爽</t>
  </si>
  <si>
    <t>3-30</t>
  </si>
  <si>
    <t>25</t>
  </si>
  <si>
    <t>李莹</t>
  </si>
  <si>
    <t>3-24</t>
  </si>
  <si>
    <t>26</t>
  </si>
  <si>
    <t>龙云胜</t>
  </si>
  <si>
    <t>3-22</t>
  </si>
  <si>
    <t>27</t>
  </si>
  <si>
    <t>张茂月</t>
  </si>
  <si>
    <t>3-28</t>
  </si>
  <si>
    <t>28</t>
  </si>
  <si>
    <t>周希</t>
  </si>
  <si>
    <t>3-29</t>
  </si>
  <si>
    <t>29</t>
  </si>
  <si>
    <t>章晓月</t>
  </si>
  <si>
    <t>3-34</t>
  </si>
  <si>
    <t>30</t>
  </si>
  <si>
    <t>邓亚萍</t>
  </si>
  <si>
    <t>3-27</t>
  </si>
  <si>
    <t>31</t>
  </si>
  <si>
    <t>盛嘉伟</t>
  </si>
  <si>
    <t>3-19</t>
  </si>
  <si>
    <t>32</t>
  </si>
  <si>
    <t>马燕</t>
  </si>
  <si>
    <t>3-31</t>
  </si>
  <si>
    <t>33</t>
  </si>
  <si>
    <t>穆丹</t>
  </si>
  <si>
    <t>3-21</t>
  </si>
  <si>
    <t>34</t>
  </si>
  <si>
    <t>陈玲</t>
  </si>
  <si>
    <t>3-32</t>
  </si>
  <si>
    <t>经济服务岗</t>
  </si>
  <si>
    <t>吴高洋</t>
  </si>
  <si>
    <t>4-4</t>
  </si>
  <si>
    <t>方洁玲</t>
  </si>
  <si>
    <t>4-5</t>
  </si>
  <si>
    <t>杨芙蓉</t>
  </si>
  <si>
    <t>4-3</t>
  </si>
  <si>
    <t>王润婷</t>
  </si>
  <si>
    <t>彭丽蓉</t>
  </si>
  <si>
    <t>农业管理岗</t>
  </si>
  <si>
    <t>杨薇</t>
  </si>
  <si>
    <t>4-7</t>
  </si>
  <si>
    <t>周鑫城</t>
  </si>
  <si>
    <t>晏妮娅</t>
  </si>
  <si>
    <t>4-9</t>
  </si>
  <si>
    <t>刘美宏</t>
  </si>
  <si>
    <t>4-10</t>
  </si>
  <si>
    <t>杨洁</t>
  </si>
  <si>
    <t>4-11</t>
  </si>
  <si>
    <t>扈益</t>
  </si>
  <si>
    <t>初中数学</t>
  </si>
  <si>
    <t>郑秋燕</t>
  </si>
  <si>
    <t>缺</t>
  </si>
  <si>
    <t>张政</t>
  </si>
  <si>
    <t>4-26</t>
  </si>
  <si>
    <t>张程</t>
  </si>
  <si>
    <t>邢高楠</t>
  </si>
  <si>
    <t>4-30</t>
  </si>
  <si>
    <t>饶培培</t>
  </si>
  <si>
    <t>4-14</t>
  </si>
  <si>
    <t>秦双钰</t>
  </si>
  <si>
    <t>4-12</t>
  </si>
  <si>
    <t>卿杨</t>
  </si>
  <si>
    <t>秦攀攀</t>
  </si>
  <si>
    <t>4-27</t>
  </si>
  <si>
    <t>周辉</t>
  </si>
  <si>
    <t>21</t>
  </si>
  <si>
    <t>李余露</t>
  </si>
  <si>
    <t>4-22</t>
  </si>
  <si>
    <t>马金凤</t>
  </si>
  <si>
    <t>4-29</t>
  </si>
  <si>
    <t>石欢</t>
  </si>
  <si>
    <t>4-18</t>
  </si>
  <si>
    <t>颜东燕</t>
  </si>
  <si>
    <t>吴代文</t>
  </si>
  <si>
    <t>袁真</t>
  </si>
  <si>
    <t>黄代萍</t>
  </si>
  <si>
    <t>4-23</t>
  </si>
  <si>
    <t>杨登炼</t>
  </si>
  <si>
    <t>4-21</t>
  </si>
  <si>
    <t>罗佳欣</t>
  </si>
  <si>
    <t>况颖</t>
  </si>
  <si>
    <t>高中数学</t>
  </si>
  <si>
    <t>杨梅清</t>
  </si>
  <si>
    <t>4-33</t>
  </si>
  <si>
    <t>杜冥利</t>
  </si>
  <si>
    <t>王云亭</t>
  </si>
  <si>
    <t>廖继</t>
  </si>
  <si>
    <t>4-32</t>
  </si>
  <si>
    <t>35</t>
  </si>
  <si>
    <t>罗静</t>
  </si>
  <si>
    <t>36</t>
  </si>
  <si>
    <t>张玲</t>
  </si>
  <si>
    <t>荣昌区昌元街道办事处</t>
  </si>
  <si>
    <t>荣昌区昌元街道综合行政执法大队</t>
  </si>
  <si>
    <t>综合岗</t>
  </si>
  <si>
    <t>王鑫</t>
  </si>
  <si>
    <t>5-1</t>
  </si>
  <si>
    <t>苏煜棋</t>
  </si>
  <si>
    <t>5-7</t>
  </si>
  <si>
    <t>周梨</t>
  </si>
  <si>
    <t>5-2</t>
  </si>
  <si>
    <t>罗怡</t>
  </si>
  <si>
    <t>5-6</t>
  </si>
  <si>
    <t>皮玲</t>
  </si>
  <si>
    <t>5-8</t>
  </si>
  <si>
    <t>刘仁凡</t>
  </si>
  <si>
    <t>5-4</t>
  </si>
  <si>
    <t>李磊</t>
  </si>
  <si>
    <t>5-5</t>
  </si>
  <si>
    <t>蔡坤</t>
  </si>
  <si>
    <t>5-9</t>
  </si>
  <si>
    <t>张雪莉</t>
  </si>
  <si>
    <t>5-3</t>
  </si>
  <si>
    <t>曾亚兰</t>
  </si>
  <si>
    <t>5-10</t>
  </si>
  <si>
    <t>万家彤</t>
  </si>
  <si>
    <t>5-12</t>
  </si>
  <si>
    <t>范保芳</t>
  </si>
  <si>
    <t>5-11</t>
  </si>
  <si>
    <t>伍萌</t>
  </si>
  <si>
    <t>5-13</t>
  </si>
  <si>
    <t>荣昌区职业教育中心</t>
  </si>
  <si>
    <t>中职数学</t>
  </si>
  <si>
    <t>彭禹</t>
  </si>
  <si>
    <t>5-14</t>
  </si>
  <si>
    <t>陈容</t>
  </si>
  <si>
    <t>5-15</t>
  </si>
  <si>
    <t>曾铭仪</t>
  </si>
  <si>
    <t>5-16</t>
  </si>
  <si>
    <t>罗玲</t>
  </si>
  <si>
    <t>5-17</t>
  </si>
  <si>
    <t>高中化学</t>
  </si>
  <si>
    <t>梁耀允</t>
  </si>
  <si>
    <t>5-18</t>
  </si>
  <si>
    <t>李丽华</t>
  </si>
  <si>
    <t>5-20</t>
  </si>
  <si>
    <t>陈西</t>
  </si>
  <si>
    <t>5-19</t>
  </si>
  <si>
    <t>杨爽</t>
  </si>
  <si>
    <t>5-21</t>
  </si>
  <si>
    <t>陈霓虹</t>
  </si>
  <si>
    <t>5-22</t>
  </si>
  <si>
    <t>初中化学</t>
  </si>
  <si>
    <t>黎勇</t>
  </si>
  <si>
    <t>5-23</t>
  </si>
  <si>
    <t>勾国鸿</t>
  </si>
  <si>
    <t>5-27</t>
  </si>
  <si>
    <t>宋绍意</t>
  </si>
  <si>
    <t>5-25</t>
  </si>
  <si>
    <t>龙丹</t>
  </si>
  <si>
    <t>5-26</t>
  </si>
  <si>
    <t>黄治瑜</t>
  </si>
  <si>
    <t>5-24</t>
  </si>
  <si>
    <t>初中生物</t>
  </si>
  <si>
    <t>罗笑颜</t>
  </si>
  <si>
    <t>5-29</t>
  </si>
  <si>
    <t>陈鑫</t>
  </si>
  <si>
    <t>5-34</t>
  </si>
  <si>
    <t>胡娟</t>
  </si>
  <si>
    <t>5-32</t>
  </si>
  <si>
    <t>钟昌建</t>
  </si>
  <si>
    <t>5-30</t>
  </si>
  <si>
    <t>晚传芳</t>
  </si>
  <si>
    <t>5-28</t>
  </si>
  <si>
    <t>黄庆香</t>
  </si>
  <si>
    <t>5-31</t>
  </si>
  <si>
    <t>尹辉阳</t>
  </si>
  <si>
    <t>5-33</t>
  </si>
  <si>
    <t>荣昌区昌州街道办事处</t>
  </si>
  <si>
    <t>荣昌区昌州街道建设环保服务中心</t>
  </si>
  <si>
    <t>环保服务岗</t>
  </si>
  <si>
    <t>周虹励</t>
  </si>
  <si>
    <t>6-2</t>
  </si>
  <si>
    <t>唐佳鑫</t>
  </si>
  <si>
    <t>6-1</t>
  </si>
  <si>
    <t>何晨郡</t>
  </si>
  <si>
    <t>6-3</t>
  </si>
  <si>
    <t>张龙</t>
  </si>
  <si>
    <t>6-4</t>
  </si>
  <si>
    <t>荣昌区昌州街道社区文化服务中心</t>
  </si>
  <si>
    <t>文秘岗</t>
  </si>
  <si>
    <t>邱敬超</t>
  </si>
  <si>
    <t>6-7</t>
  </si>
  <si>
    <t>汪志燕</t>
  </si>
  <si>
    <t>6-5</t>
  </si>
  <si>
    <t>王霞</t>
  </si>
  <si>
    <t>6-8</t>
  </si>
  <si>
    <t>江康洁</t>
  </si>
  <si>
    <t>6-9</t>
  </si>
  <si>
    <t>曾子桐</t>
  </si>
  <si>
    <t>6-6</t>
  </si>
  <si>
    <t>高中物理</t>
  </si>
  <si>
    <t>刘芳伶</t>
  </si>
  <si>
    <t>谢晗晞</t>
  </si>
  <si>
    <t>吴用</t>
  </si>
  <si>
    <t>李赛楠</t>
  </si>
  <si>
    <t>程嘉薪</t>
  </si>
  <si>
    <t>谭杜娟</t>
  </si>
  <si>
    <t>唐晓兰</t>
  </si>
  <si>
    <t>何晓莉</t>
  </si>
  <si>
    <t>武文杰</t>
  </si>
  <si>
    <t>初中物理</t>
  </si>
  <si>
    <t>陈玥洁</t>
  </si>
  <si>
    <t>段卓君</t>
  </si>
  <si>
    <t>彭巍</t>
  </si>
  <si>
    <t>黄雅馨</t>
  </si>
  <si>
    <t>6-25</t>
  </si>
  <si>
    <t>曹杨</t>
  </si>
  <si>
    <t>苏丽</t>
  </si>
  <si>
    <t>6-21</t>
  </si>
  <si>
    <t>李越</t>
  </si>
  <si>
    <t>卢永涛</t>
  </si>
  <si>
    <t>吴婷婷</t>
  </si>
  <si>
    <t>6-26</t>
  </si>
  <si>
    <t>冯涛</t>
  </si>
  <si>
    <t>6-30</t>
  </si>
  <si>
    <t>卢小芳</t>
  </si>
  <si>
    <t>6-31</t>
  </si>
  <si>
    <t>李婧萍</t>
  </si>
  <si>
    <t>6-27</t>
  </si>
  <si>
    <t>荣昌区昌州街道综合行政执法大队</t>
  </si>
  <si>
    <t>建设执法岗</t>
  </si>
  <si>
    <t>卿腊梅</t>
  </si>
  <si>
    <t>7-1</t>
  </si>
  <si>
    <t>吕政</t>
  </si>
  <si>
    <t>7-3</t>
  </si>
  <si>
    <t>赵咏博</t>
  </si>
  <si>
    <t>7-2</t>
  </si>
  <si>
    <t>荣昌区双河街道办事处</t>
  </si>
  <si>
    <t>荣昌区双河街道农业服务中心</t>
  </si>
  <si>
    <t>农业岗</t>
  </si>
  <si>
    <t>荆潇漪</t>
  </si>
  <si>
    <t>7-9</t>
  </si>
  <si>
    <t>孙广杰</t>
  </si>
  <si>
    <t>7-4</t>
  </si>
  <si>
    <t>黄靖</t>
  </si>
  <si>
    <t>7-6</t>
  </si>
  <si>
    <t>魏吉圣</t>
  </si>
  <si>
    <t>7-5</t>
  </si>
  <si>
    <t>李睿豪</t>
  </si>
  <si>
    <t>7-8</t>
  </si>
  <si>
    <t>甘雨</t>
  </si>
  <si>
    <t>7-7</t>
  </si>
  <si>
    <t>高中历史</t>
  </si>
  <si>
    <t>崔兰月</t>
  </si>
  <si>
    <t>7-12</t>
  </si>
  <si>
    <t>朱含芮</t>
  </si>
  <si>
    <t>7-13</t>
  </si>
  <si>
    <t>董利娜</t>
  </si>
  <si>
    <t>7-14</t>
  </si>
  <si>
    <t>蒋晓青</t>
  </si>
  <si>
    <t>7-11</t>
  </si>
  <si>
    <t>蒋露</t>
  </si>
  <si>
    <t>7-10</t>
  </si>
  <si>
    <t>刘丽</t>
  </si>
  <si>
    <t>7-15</t>
  </si>
  <si>
    <t>高中政治</t>
  </si>
  <si>
    <t>董晓琴</t>
  </si>
  <si>
    <t>7-18</t>
  </si>
  <si>
    <t>刘宇</t>
  </si>
  <si>
    <t>7-17</t>
  </si>
  <si>
    <t>周玉</t>
  </si>
  <si>
    <t>7-16</t>
  </si>
  <si>
    <t>余佳盈</t>
  </si>
  <si>
    <t>7-19</t>
  </si>
  <si>
    <t>张恒瑞</t>
  </si>
  <si>
    <t>7-20</t>
  </si>
  <si>
    <t>台庆龙</t>
  </si>
  <si>
    <t>7-21</t>
  </si>
  <si>
    <t>李玲</t>
  </si>
  <si>
    <t>7-22</t>
  </si>
  <si>
    <t>初中政治</t>
  </si>
  <si>
    <t>杨俊</t>
  </si>
  <si>
    <t>7-25</t>
  </si>
  <si>
    <t>刘铭</t>
  </si>
  <si>
    <t>7-24</t>
  </si>
  <si>
    <t>任静</t>
  </si>
  <si>
    <t>7-26</t>
  </si>
  <si>
    <t>刘美英</t>
  </si>
  <si>
    <t>7-27</t>
  </si>
  <si>
    <t>郑娜</t>
  </si>
  <si>
    <t>7-23</t>
  </si>
  <si>
    <t>阳财婷</t>
  </si>
  <si>
    <t>7-31</t>
  </si>
  <si>
    <t>赵维</t>
  </si>
  <si>
    <t>7-32</t>
  </si>
  <si>
    <t>陈庆</t>
  </si>
  <si>
    <t>7-30</t>
  </si>
  <si>
    <t>余瑶</t>
  </si>
  <si>
    <t>7-29</t>
  </si>
  <si>
    <t>谷亚君</t>
  </si>
  <si>
    <t>7-28</t>
  </si>
  <si>
    <t>万彩琴</t>
  </si>
  <si>
    <t>7-33</t>
  </si>
  <si>
    <t>丁倩</t>
  </si>
  <si>
    <t>7-34</t>
  </si>
  <si>
    <r>
      <rPr>
        <sz val="8"/>
        <rFont val="宋体"/>
        <charset val="0"/>
      </rPr>
      <t>检疫岗</t>
    </r>
    <r>
      <rPr>
        <sz val="8"/>
        <rFont val="Arial"/>
        <charset val="0"/>
      </rPr>
      <t>1</t>
    </r>
  </si>
  <si>
    <t>刘麟</t>
  </si>
  <si>
    <t>8-3</t>
  </si>
  <si>
    <t>何文峰</t>
  </si>
  <si>
    <t>8-2</t>
  </si>
  <si>
    <t>许发琼</t>
  </si>
  <si>
    <t>8-1</t>
  </si>
  <si>
    <t>饶泽斌</t>
  </si>
  <si>
    <t>8-4</t>
  </si>
  <si>
    <t>吴雨徽</t>
  </si>
  <si>
    <t>8-6</t>
  </si>
  <si>
    <t>谢小强</t>
  </si>
  <si>
    <t>8-5</t>
  </si>
  <si>
    <r>
      <rPr>
        <sz val="8"/>
        <rFont val="宋体"/>
        <charset val="0"/>
      </rPr>
      <t>检疫岗</t>
    </r>
    <r>
      <rPr>
        <sz val="8"/>
        <rFont val="Arial"/>
        <charset val="0"/>
      </rPr>
      <t>2</t>
    </r>
  </si>
  <si>
    <t>徐倩</t>
  </si>
  <si>
    <t>8-9</t>
  </si>
  <si>
    <t>李珍珍</t>
  </si>
  <si>
    <t>8-7</t>
  </si>
  <si>
    <t>李秋语</t>
  </si>
  <si>
    <t>8-11</t>
  </si>
  <si>
    <t>8-10</t>
  </si>
  <si>
    <t>吴睿宸</t>
  </si>
  <si>
    <t>8-8</t>
  </si>
  <si>
    <t>陶艺教师</t>
  </si>
  <si>
    <t>朱姝祈</t>
  </si>
  <si>
    <t>8-12</t>
  </si>
  <si>
    <t>李宣</t>
  </si>
  <si>
    <t>8-14</t>
  </si>
  <si>
    <t>练佳</t>
  </si>
  <si>
    <t>8-13</t>
  </si>
  <si>
    <t>赖夏玄</t>
  </si>
  <si>
    <t>8-15</t>
  </si>
  <si>
    <t>高中地理</t>
  </si>
  <si>
    <t>刘欢</t>
  </si>
  <si>
    <t>8-18</t>
  </si>
  <si>
    <t>袁零</t>
  </si>
  <si>
    <t>8-19</t>
  </si>
  <si>
    <t>胡明</t>
  </si>
  <si>
    <t>8-16</t>
  </si>
  <si>
    <t>王伟帅</t>
  </si>
  <si>
    <t>8-20</t>
  </si>
  <si>
    <t>罗敏</t>
  </si>
  <si>
    <t>8-17</t>
  </si>
  <si>
    <t>初中地理</t>
  </si>
  <si>
    <t>谢卓昂</t>
  </si>
  <si>
    <t>8-23</t>
  </si>
  <si>
    <t>王玲玲</t>
  </si>
  <si>
    <t>8-21</t>
  </si>
  <si>
    <t>刘属灵</t>
  </si>
  <si>
    <t>8-24</t>
  </si>
  <si>
    <t>孙徐川</t>
  </si>
  <si>
    <t>8-25</t>
  </si>
  <si>
    <t>罗嵌</t>
  </si>
  <si>
    <t>8-22</t>
  </si>
  <si>
    <t>王芳</t>
  </si>
  <si>
    <t>8-26</t>
  </si>
  <si>
    <t>初中体育</t>
  </si>
  <si>
    <t>李振山</t>
  </si>
  <si>
    <t>8-28</t>
  </si>
  <si>
    <t>刘永进</t>
  </si>
  <si>
    <t>8-27</t>
  </si>
  <si>
    <t>何伦</t>
  </si>
  <si>
    <t>8-31</t>
  </si>
  <si>
    <t>何梓萑</t>
  </si>
  <si>
    <t>8-33</t>
  </si>
  <si>
    <t>肖杨</t>
  </si>
  <si>
    <t>8-30</t>
  </si>
  <si>
    <t>沈阳</t>
  </si>
  <si>
    <t>8-29</t>
  </si>
  <si>
    <t>石胜杰</t>
  </si>
  <si>
    <t>8-32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</si>
</sst>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name val="宋体"/>
      <charset val="0"/>
    </font>
    <font>
      <sz val="9"/>
      <name val="宋体"/>
      <charset val="0"/>
    </font>
    <font>
      <sz val="9"/>
      <name val="Times New Roman"/>
      <charset val="0"/>
    </font>
    <font>
      <b/>
      <sz val="9"/>
      <name val="宋体"/>
      <charset val="134"/>
      <scheme val="minor"/>
    </font>
    <font>
      <sz val="10"/>
      <name val="Times New Roman"/>
      <charset val="0"/>
    </font>
    <font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0"/>
      <name val="方正仿宋_GBK"/>
      <charset val="134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/>
    <xf numFmtId="0" fontId="0" fillId="14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0"/>
    <xf numFmtId="0" fontId="27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24" borderId="10" applyNumberFormat="0" applyAlignment="0" applyProtection="0">
      <alignment vertical="center"/>
    </xf>
    <xf numFmtId="0" fontId="30" fillId="24" borderId="5" applyNumberFormat="0" applyAlignment="0" applyProtection="0">
      <alignment vertical="center"/>
    </xf>
    <xf numFmtId="0" fontId="31" fillId="26" borderId="1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/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49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1" fillId="0" borderId="1" xfId="0" applyFont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5"/>
  <sheetViews>
    <sheetView tabSelected="1" view="pageBreakPreview" zoomScale="67" zoomScaleNormal="100" workbookViewId="0">
      <pane ySplit="4" topLeftCell="A266" activePane="bottomLeft" state="frozen"/>
      <selection/>
      <selection pane="bottomLeft" activeCell="P121" sqref="P121"/>
    </sheetView>
  </sheetViews>
  <sheetFormatPr defaultColWidth="9" defaultRowHeight="14"/>
  <cols>
    <col min="1" max="1" width="3.10909090909091" style="2" customWidth="1"/>
    <col min="2" max="2" width="20" style="2" customWidth="1"/>
    <col min="3" max="3" width="23" style="2" customWidth="1"/>
    <col min="4" max="4" width="8.55454545454545" style="3" customWidth="1"/>
    <col min="5" max="5" width="5.44545454545455" style="4" customWidth="1"/>
    <col min="6" max="6" width="6.44545454545455" style="5" customWidth="1"/>
    <col min="7" max="7" width="7.21818181818182" style="5" customWidth="1"/>
    <col min="8" max="8" width="5.10909090909091" style="2" customWidth="1"/>
    <col min="9" max="9" width="7.21818181818182" style="2" customWidth="1"/>
    <col min="10" max="10" width="7.44545454545455" style="2" customWidth="1"/>
    <col min="11" max="11" width="7.21818181818182" style="2" customWidth="1"/>
    <col min="12" max="12" width="7.66363636363636" style="2" customWidth="1"/>
    <col min="13" max="13" width="8.36363636363636" style="2" customWidth="1"/>
    <col min="14" max="14" width="7.6" style="2" customWidth="1"/>
    <col min="15" max="15" width="8.55454545454545" style="2" customWidth="1"/>
    <col min="16" max="16" width="5.21818181818182" style="2" customWidth="1"/>
    <col min="17" max="17" width="4.44545454545455" style="2" customWidth="1"/>
    <col min="18" max="18" width="3.44545454545455" style="2" customWidth="1"/>
    <col min="19" max="16384" width="9" style="2"/>
  </cols>
  <sheetData>
    <row r="1" ht="21" customHeight="1" spans="1:18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30" customHeight="1" spans="1:18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" customFormat="1" ht="15" customHeight="1" spans="1:19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0" t="s">
        <v>9</v>
      </c>
      <c r="I3" s="10"/>
      <c r="J3" s="23" t="s">
        <v>10</v>
      </c>
      <c r="K3" s="23"/>
      <c r="L3" s="23"/>
      <c r="M3" s="23"/>
      <c r="N3" s="24"/>
      <c r="O3" s="23" t="s">
        <v>11</v>
      </c>
      <c r="P3" s="23" t="s">
        <v>12</v>
      </c>
      <c r="Q3" s="10" t="s">
        <v>13</v>
      </c>
      <c r="R3" s="10" t="s">
        <v>14</v>
      </c>
      <c r="S3" s="28"/>
    </row>
    <row r="4" s="1" customFormat="1" ht="22" customHeight="1" spans="1:19">
      <c r="A4" s="10"/>
      <c r="B4" s="10"/>
      <c r="C4" s="11"/>
      <c r="D4" s="10"/>
      <c r="E4" s="10"/>
      <c r="F4" s="10"/>
      <c r="G4" s="12"/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24" t="s">
        <v>21</v>
      </c>
      <c r="O4" s="23"/>
      <c r="P4" s="23"/>
      <c r="Q4" s="10"/>
      <c r="R4" s="10"/>
      <c r="S4" s="28"/>
    </row>
    <row r="5" customFormat="1" ht="25" customHeight="1" spans="1:18">
      <c r="A5" s="14">
        <v>1</v>
      </c>
      <c r="B5" s="15" t="s">
        <v>22</v>
      </c>
      <c r="C5" s="15" t="s">
        <v>23</v>
      </c>
      <c r="D5" s="15" t="s">
        <v>24</v>
      </c>
      <c r="E5" s="16">
        <v>1</v>
      </c>
      <c r="F5" s="17" t="s">
        <v>25</v>
      </c>
      <c r="G5" s="18" t="s">
        <v>26</v>
      </c>
      <c r="H5" s="19">
        <v>41</v>
      </c>
      <c r="I5" s="25">
        <f t="shared" ref="I5:I14" si="0">H5*50%</f>
        <v>20.5</v>
      </c>
      <c r="J5" s="19" t="s">
        <v>27</v>
      </c>
      <c r="K5" s="19" t="s">
        <v>27</v>
      </c>
      <c r="L5" s="25">
        <v>0</v>
      </c>
      <c r="M5" s="25">
        <f>L5*0.5</f>
        <v>0</v>
      </c>
      <c r="N5" s="19" t="s">
        <v>27</v>
      </c>
      <c r="O5" s="26">
        <f>I5+M5</f>
        <v>20.5</v>
      </c>
      <c r="P5" s="27">
        <v>4</v>
      </c>
      <c r="Q5" s="27"/>
      <c r="R5" s="29" t="s">
        <v>28</v>
      </c>
    </row>
    <row r="6" customFormat="1" ht="25" customHeight="1" spans="1:18">
      <c r="A6" s="14">
        <v>2</v>
      </c>
      <c r="B6" s="15" t="s">
        <v>22</v>
      </c>
      <c r="C6" s="15" t="s">
        <v>23</v>
      </c>
      <c r="D6" s="15" t="s">
        <v>24</v>
      </c>
      <c r="E6" s="16"/>
      <c r="F6" s="17" t="s">
        <v>29</v>
      </c>
      <c r="G6" s="18" t="s">
        <v>30</v>
      </c>
      <c r="H6" s="19">
        <v>39</v>
      </c>
      <c r="I6" s="25">
        <f t="shared" si="0"/>
        <v>19.5</v>
      </c>
      <c r="J6" s="19" t="s">
        <v>27</v>
      </c>
      <c r="K6" s="19" t="s">
        <v>27</v>
      </c>
      <c r="L6" s="25">
        <v>0</v>
      </c>
      <c r="M6" s="25">
        <f t="shared" ref="M6:M14" si="1">L6*0.5</f>
        <v>0</v>
      </c>
      <c r="N6" s="19" t="s">
        <v>27</v>
      </c>
      <c r="O6" s="26">
        <f>I6+M6</f>
        <v>19.5</v>
      </c>
      <c r="P6" s="27">
        <v>5</v>
      </c>
      <c r="Q6" s="27"/>
      <c r="R6" s="29" t="s">
        <v>28</v>
      </c>
    </row>
    <row r="7" customFormat="1" ht="25" customHeight="1" spans="1:18">
      <c r="A7" s="14">
        <v>3</v>
      </c>
      <c r="B7" s="15" t="s">
        <v>22</v>
      </c>
      <c r="C7" s="15" t="s">
        <v>23</v>
      </c>
      <c r="D7" s="15" t="s">
        <v>24</v>
      </c>
      <c r="E7" s="16"/>
      <c r="F7" s="17" t="s">
        <v>31</v>
      </c>
      <c r="G7" s="18" t="s">
        <v>32</v>
      </c>
      <c r="H7" s="19">
        <v>38</v>
      </c>
      <c r="I7" s="25">
        <f t="shared" si="0"/>
        <v>19</v>
      </c>
      <c r="J7" s="19" t="s">
        <v>27</v>
      </c>
      <c r="K7" s="19" t="s">
        <v>27</v>
      </c>
      <c r="L7" s="25">
        <v>80.4</v>
      </c>
      <c r="M7" s="25">
        <f t="shared" si="1"/>
        <v>40.2</v>
      </c>
      <c r="N7" s="19" t="s">
        <v>27</v>
      </c>
      <c r="O7" s="26">
        <f>I7+M7</f>
        <v>59.2</v>
      </c>
      <c r="P7" s="27">
        <v>1</v>
      </c>
      <c r="Q7" s="27" t="s">
        <v>33</v>
      </c>
      <c r="R7" s="29" t="s">
        <v>28</v>
      </c>
    </row>
    <row r="8" customFormat="1" ht="25" customHeight="1" spans="1:18">
      <c r="A8" s="14">
        <v>4</v>
      </c>
      <c r="B8" s="15" t="s">
        <v>22</v>
      </c>
      <c r="C8" s="15" t="s">
        <v>23</v>
      </c>
      <c r="D8" s="15" t="s">
        <v>24</v>
      </c>
      <c r="E8" s="16"/>
      <c r="F8" s="17" t="s">
        <v>34</v>
      </c>
      <c r="G8" s="18" t="s">
        <v>35</v>
      </c>
      <c r="H8" s="19">
        <v>38</v>
      </c>
      <c r="I8" s="25">
        <f t="shared" si="0"/>
        <v>19</v>
      </c>
      <c r="J8" s="19" t="s">
        <v>27</v>
      </c>
      <c r="K8" s="19" t="s">
        <v>27</v>
      </c>
      <c r="L8" s="25">
        <v>75</v>
      </c>
      <c r="M8" s="25">
        <f t="shared" si="1"/>
        <v>37.5</v>
      </c>
      <c r="N8" s="19" t="s">
        <v>27</v>
      </c>
      <c r="O8" s="26">
        <f>I8+M8</f>
        <v>56.5</v>
      </c>
      <c r="P8" s="27">
        <v>3</v>
      </c>
      <c r="Q8" s="27"/>
      <c r="R8" s="29" t="s">
        <v>28</v>
      </c>
    </row>
    <row r="9" customFormat="1" ht="25" customHeight="1" spans="1:18">
      <c r="A9" s="14">
        <v>5</v>
      </c>
      <c r="B9" s="15" t="s">
        <v>22</v>
      </c>
      <c r="C9" s="15" t="s">
        <v>23</v>
      </c>
      <c r="D9" s="15" t="s">
        <v>24</v>
      </c>
      <c r="E9" s="16"/>
      <c r="F9" s="17" t="s">
        <v>36</v>
      </c>
      <c r="G9" s="18" t="s">
        <v>37</v>
      </c>
      <c r="H9" s="19">
        <v>36.5</v>
      </c>
      <c r="I9" s="25">
        <f t="shared" si="0"/>
        <v>18.25</v>
      </c>
      <c r="J9" s="19" t="s">
        <v>27</v>
      </c>
      <c r="K9" s="19" t="s">
        <v>27</v>
      </c>
      <c r="L9" s="25">
        <v>76.6</v>
      </c>
      <c r="M9" s="25">
        <f t="shared" si="1"/>
        <v>38.3</v>
      </c>
      <c r="N9" s="19" t="s">
        <v>27</v>
      </c>
      <c r="O9" s="26">
        <f>I9+M9</f>
        <v>56.55</v>
      </c>
      <c r="P9" s="27">
        <v>2</v>
      </c>
      <c r="Q9" s="27"/>
      <c r="R9" s="29" t="s">
        <v>28</v>
      </c>
    </row>
    <row r="10" customFormat="1" ht="25" customHeight="1" spans="1:18">
      <c r="A10" s="14">
        <v>6</v>
      </c>
      <c r="B10" s="15" t="s">
        <v>38</v>
      </c>
      <c r="C10" s="15" t="s">
        <v>39</v>
      </c>
      <c r="D10" s="15" t="s">
        <v>40</v>
      </c>
      <c r="E10" s="16">
        <v>1</v>
      </c>
      <c r="F10" s="17" t="s">
        <v>41</v>
      </c>
      <c r="G10" s="18" t="s">
        <v>42</v>
      </c>
      <c r="H10" s="19">
        <v>61</v>
      </c>
      <c r="I10" s="25">
        <f t="shared" si="0"/>
        <v>30.5</v>
      </c>
      <c r="J10" s="19" t="s">
        <v>27</v>
      </c>
      <c r="K10" s="19" t="s">
        <v>27</v>
      </c>
      <c r="L10" s="25">
        <v>79.2</v>
      </c>
      <c r="M10" s="25">
        <f t="shared" si="1"/>
        <v>39.6</v>
      </c>
      <c r="N10" s="19" t="s">
        <v>27</v>
      </c>
      <c r="O10" s="26">
        <f>I10+M10</f>
        <v>70.1</v>
      </c>
      <c r="P10" s="27">
        <v>1</v>
      </c>
      <c r="Q10" s="27" t="s">
        <v>33</v>
      </c>
      <c r="R10" s="29" t="s">
        <v>28</v>
      </c>
    </row>
    <row r="11" customFormat="1" ht="25" customHeight="1" spans="1:18">
      <c r="A11" s="14">
        <v>7</v>
      </c>
      <c r="B11" s="15" t="s">
        <v>38</v>
      </c>
      <c r="C11" s="15" t="s">
        <v>39</v>
      </c>
      <c r="D11" s="15" t="s">
        <v>40</v>
      </c>
      <c r="E11" s="16"/>
      <c r="F11" s="17" t="s">
        <v>43</v>
      </c>
      <c r="G11" s="18" t="s">
        <v>44</v>
      </c>
      <c r="H11" s="19">
        <v>48.5</v>
      </c>
      <c r="I11" s="25">
        <f t="shared" si="0"/>
        <v>24.25</v>
      </c>
      <c r="J11" s="19" t="s">
        <v>27</v>
      </c>
      <c r="K11" s="19" t="s">
        <v>27</v>
      </c>
      <c r="L11" s="25">
        <v>72</v>
      </c>
      <c r="M11" s="25">
        <f t="shared" si="1"/>
        <v>36</v>
      </c>
      <c r="N11" s="19" t="s">
        <v>27</v>
      </c>
      <c r="O11" s="26">
        <f>I11+M11</f>
        <v>60.25</v>
      </c>
      <c r="P11" s="27">
        <v>3</v>
      </c>
      <c r="Q11" s="27"/>
      <c r="R11" s="29" t="s">
        <v>28</v>
      </c>
    </row>
    <row r="12" customFormat="1" ht="25" customHeight="1" spans="1:18">
      <c r="A12" s="14">
        <v>8</v>
      </c>
      <c r="B12" s="15" t="s">
        <v>38</v>
      </c>
      <c r="C12" s="15" t="s">
        <v>39</v>
      </c>
      <c r="D12" s="15" t="s">
        <v>40</v>
      </c>
      <c r="E12" s="16"/>
      <c r="F12" s="17" t="s">
        <v>45</v>
      </c>
      <c r="G12" s="18" t="s">
        <v>46</v>
      </c>
      <c r="H12" s="19">
        <v>47.5</v>
      </c>
      <c r="I12" s="25">
        <f t="shared" si="0"/>
        <v>23.75</v>
      </c>
      <c r="J12" s="19" t="s">
        <v>27</v>
      </c>
      <c r="K12" s="19" t="s">
        <v>27</v>
      </c>
      <c r="L12" s="25">
        <v>82.4</v>
      </c>
      <c r="M12" s="25">
        <f t="shared" si="1"/>
        <v>41.2</v>
      </c>
      <c r="N12" s="19" t="s">
        <v>27</v>
      </c>
      <c r="O12" s="26">
        <f>I12+M12</f>
        <v>64.95</v>
      </c>
      <c r="P12" s="27">
        <v>2</v>
      </c>
      <c r="Q12" s="27"/>
      <c r="R12" s="29" t="s">
        <v>28</v>
      </c>
    </row>
    <row r="13" customFormat="1" ht="25" customHeight="1" spans="1:18">
      <c r="A13" s="14">
        <v>9</v>
      </c>
      <c r="B13" s="15" t="s">
        <v>38</v>
      </c>
      <c r="C13" s="15" t="s">
        <v>39</v>
      </c>
      <c r="D13" s="15" t="s">
        <v>40</v>
      </c>
      <c r="E13" s="16"/>
      <c r="F13" s="17" t="s">
        <v>47</v>
      </c>
      <c r="G13" s="18" t="s">
        <v>48</v>
      </c>
      <c r="H13" s="19">
        <v>41.5</v>
      </c>
      <c r="I13" s="25">
        <f t="shared" si="0"/>
        <v>20.75</v>
      </c>
      <c r="J13" s="19" t="s">
        <v>27</v>
      </c>
      <c r="K13" s="19" t="s">
        <v>27</v>
      </c>
      <c r="L13" s="25">
        <v>78.4</v>
      </c>
      <c r="M13" s="25">
        <f t="shared" si="1"/>
        <v>39.2</v>
      </c>
      <c r="N13" s="19" t="s">
        <v>27</v>
      </c>
      <c r="O13" s="26">
        <f>I13+M13</f>
        <v>59.95</v>
      </c>
      <c r="P13" s="27">
        <v>4</v>
      </c>
      <c r="Q13" s="27"/>
      <c r="R13" s="29" t="s">
        <v>28</v>
      </c>
    </row>
    <row r="14" customFormat="1" ht="25" customHeight="1" spans="1:18">
      <c r="A14" s="14">
        <v>10</v>
      </c>
      <c r="B14" s="15" t="s">
        <v>38</v>
      </c>
      <c r="C14" s="15" t="s">
        <v>39</v>
      </c>
      <c r="D14" s="15" t="s">
        <v>40</v>
      </c>
      <c r="E14" s="16"/>
      <c r="F14" s="17" t="s">
        <v>49</v>
      </c>
      <c r="G14" s="18" t="s">
        <v>50</v>
      </c>
      <c r="H14" s="19">
        <v>40.5</v>
      </c>
      <c r="I14" s="25">
        <f t="shared" si="0"/>
        <v>20.25</v>
      </c>
      <c r="J14" s="19" t="s">
        <v>27</v>
      </c>
      <c r="K14" s="19" t="s">
        <v>27</v>
      </c>
      <c r="L14" s="25">
        <v>0</v>
      </c>
      <c r="M14" s="25">
        <f t="shared" si="1"/>
        <v>0</v>
      </c>
      <c r="N14" s="19" t="s">
        <v>27</v>
      </c>
      <c r="O14" s="26">
        <f>I14+M14</f>
        <v>20.25</v>
      </c>
      <c r="P14" s="27">
        <v>5</v>
      </c>
      <c r="Q14" s="27"/>
      <c r="R14" s="29" t="s">
        <v>28</v>
      </c>
    </row>
    <row r="15" customFormat="1" ht="25" customHeight="1" spans="1:18">
      <c r="A15" s="14">
        <v>11</v>
      </c>
      <c r="B15" s="15" t="s">
        <v>51</v>
      </c>
      <c r="C15" s="15" t="s">
        <v>52</v>
      </c>
      <c r="D15" s="15" t="s">
        <v>53</v>
      </c>
      <c r="E15" s="20">
        <v>1</v>
      </c>
      <c r="F15" s="17" t="s">
        <v>54</v>
      </c>
      <c r="G15" s="18" t="s">
        <v>55</v>
      </c>
      <c r="H15" s="19" t="s">
        <v>27</v>
      </c>
      <c r="I15" s="19" t="s">
        <v>27</v>
      </c>
      <c r="J15" s="25">
        <v>78.6</v>
      </c>
      <c r="K15" s="25">
        <f>J15*0.5</f>
        <v>39.3</v>
      </c>
      <c r="L15" s="25">
        <v>77.6</v>
      </c>
      <c r="M15" s="25">
        <f t="shared" ref="M15:M32" si="2">L15*0.5</f>
        <v>38.8</v>
      </c>
      <c r="N15" s="19" t="s">
        <v>27</v>
      </c>
      <c r="O15" s="26">
        <f>K15+M15</f>
        <v>78.1</v>
      </c>
      <c r="P15" s="27">
        <v>3</v>
      </c>
      <c r="Q15" s="27"/>
      <c r="R15" s="29" t="s">
        <v>56</v>
      </c>
    </row>
    <row r="16" customFormat="1" ht="25" customHeight="1" spans="1:18">
      <c r="A16" s="14">
        <v>12</v>
      </c>
      <c r="B16" s="15" t="s">
        <v>51</v>
      </c>
      <c r="C16" s="15" t="s">
        <v>52</v>
      </c>
      <c r="D16" s="15" t="s">
        <v>53</v>
      </c>
      <c r="E16" s="21"/>
      <c r="F16" s="17" t="s">
        <v>57</v>
      </c>
      <c r="G16" s="18" t="s">
        <v>58</v>
      </c>
      <c r="H16" s="19" t="s">
        <v>27</v>
      </c>
      <c r="I16" s="19" t="s">
        <v>27</v>
      </c>
      <c r="J16" s="25">
        <v>0</v>
      </c>
      <c r="K16" s="25">
        <f t="shared" ref="K16:K32" si="3">J16*0.5</f>
        <v>0</v>
      </c>
      <c r="L16" s="25">
        <v>0</v>
      </c>
      <c r="M16" s="25">
        <f t="shared" si="2"/>
        <v>0</v>
      </c>
      <c r="N16" s="19" t="s">
        <v>27</v>
      </c>
      <c r="O16" s="26">
        <f t="shared" ref="O16:O32" si="4">K16+M16</f>
        <v>0</v>
      </c>
      <c r="P16" s="27">
        <v>4</v>
      </c>
      <c r="Q16" s="27"/>
      <c r="R16" s="29" t="s">
        <v>56</v>
      </c>
    </row>
    <row r="17" customFormat="1" ht="25" customHeight="1" spans="1:18">
      <c r="A17" s="14">
        <v>13</v>
      </c>
      <c r="B17" s="15" t="s">
        <v>51</v>
      </c>
      <c r="C17" s="15" t="s">
        <v>52</v>
      </c>
      <c r="D17" s="15" t="s">
        <v>53</v>
      </c>
      <c r="E17" s="21"/>
      <c r="F17" s="17" t="s">
        <v>59</v>
      </c>
      <c r="G17" s="18" t="s">
        <v>60</v>
      </c>
      <c r="H17" s="19" t="s">
        <v>27</v>
      </c>
      <c r="I17" s="19" t="s">
        <v>27</v>
      </c>
      <c r="J17" s="25">
        <v>0</v>
      </c>
      <c r="K17" s="25">
        <f t="shared" si="3"/>
        <v>0</v>
      </c>
      <c r="L17" s="25">
        <v>0</v>
      </c>
      <c r="M17" s="25">
        <f t="shared" si="2"/>
        <v>0</v>
      </c>
      <c r="N17" s="19" t="s">
        <v>27</v>
      </c>
      <c r="O17" s="26">
        <f t="shared" si="4"/>
        <v>0</v>
      </c>
      <c r="P17" s="27">
        <v>4</v>
      </c>
      <c r="Q17" s="27"/>
      <c r="R17" s="29" t="s">
        <v>56</v>
      </c>
    </row>
    <row r="18" customFormat="1" ht="25" customHeight="1" spans="1:18">
      <c r="A18" s="14">
        <v>14</v>
      </c>
      <c r="B18" s="15" t="s">
        <v>51</v>
      </c>
      <c r="C18" s="15" t="s">
        <v>52</v>
      </c>
      <c r="D18" s="15" t="s">
        <v>53</v>
      </c>
      <c r="E18" s="21"/>
      <c r="F18" s="17" t="s">
        <v>61</v>
      </c>
      <c r="G18" s="18" t="s">
        <v>62</v>
      </c>
      <c r="H18" s="19" t="s">
        <v>27</v>
      </c>
      <c r="I18" s="19" t="s">
        <v>27</v>
      </c>
      <c r="J18" s="25">
        <v>83.2</v>
      </c>
      <c r="K18" s="25">
        <f t="shared" si="3"/>
        <v>41.6</v>
      </c>
      <c r="L18" s="25">
        <v>79.4</v>
      </c>
      <c r="M18" s="25">
        <f t="shared" si="2"/>
        <v>39.7</v>
      </c>
      <c r="N18" s="19" t="s">
        <v>27</v>
      </c>
      <c r="O18" s="26">
        <f t="shared" si="4"/>
        <v>81.3</v>
      </c>
      <c r="P18" s="27">
        <v>1</v>
      </c>
      <c r="Q18" s="27" t="s">
        <v>33</v>
      </c>
      <c r="R18" s="29" t="s">
        <v>56</v>
      </c>
    </row>
    <row r="19" customFormat="1" ht="25" customHeight="1" spans="1:18">
      <c r="A19" s="14">
        <v>15</v>
      </c>
      <c r="B19" s="15" t="s">
        <v>51</v>
      </c>
      <c r="C19" s="15" t="s">
        <v>52</v>
      </c>
      <c r="D19" s="15" t="s">
        <v>53</v>
      </c>
      <c r="E19" s="21"/>
      <c r="F19" s="17" t="s">
        <v>63</v>
      </c>
      <c r="G19" s="18" t="s">
        <v>64</v>
      </c>
      <c r="H19" s="19" t="s">
        <v>27</v>
      </c>
      <c r="I19" s="19" t="s">
        <v>27</v>
      </c>
      <c r="J19" s="25">
        <v>0</v>
      </c>
      <c r="K19" s="25">
        <f t="shared" si="3"/>
        <v>0</v>
      </c>
      <c r="L19" s="25">
        <v>0</v>
      </c>
      <c r="M19" s="25">
        <f t="shared" si="2"/>
        <v>0</v>
      </c>
      <c r="N19" s="19" t="s">
        <v>27</v>
      </c>
      <c r="O19" s="26">
        <f t="shared" si="4"/>
        <v>0</v>
      </c>
      <c r="P19" s="27">
        <v>4</v>
      </c>
      <c r="Q19" s="27"/>
      <c r="R19" s="29" t="s">
        <v>56</v>
      </c>
    </row>
    <row r="20" customFormat="1" ht="25" customHeight="1" spans="1:18">
      <c r="A20" s="14">
        <v>16</v>
      </c>
      <c r="B20" s="15" t="s">
        <v>51</v>
      </c>
      <c r="C20" s="15" t="s">
        <v>52</v>
      </c>
      <c r="D20" s="15" t="s">
        <v>53</v>
      </c>
      <c r="E20" s="22"/>
      <c r="F20" s="17" t="s">
        <v>65</v>
      </c>
      <c r="G20" s="18" t="s">
        <v>66</v>
      </c>
      <c r="H20" s="19" t="s">
        <v>27</v>
      </c>
      <c r="I20" s="19" t="s">
        <v>27</v>
      </c>
      <c r="J20" s="25">
        <v>80.4</v>
      </c>
      <c r="K20" s="25">
        <f t="shared" si="3"/>
        <v>40.2</v>
      </c>
      <c r="L20" s="25">
        <v>80.8</v>
      </c>
      <c r="M20" s="25">
        <f t="shared" si="2"/>
        <v>40.4</v>
      </c>
      <c r="N20" s="19" t="s">
        <v>27</v>
      </c>
      <c r="O20" s="26">
        <f t="shared" si="4"/>
        <v>80.6</v>
      </c>
      <c r="P20" s="27">
        <v>2</v>
      </c>
      <c r="Q20" s="27"/>
      <c r="R20" s="29" t="s">
        <v>56</v>
      </c>
    </row>
    <row r="21" customFormat="1" ht="25" customHeight="1" spans="1:18">
      <c r="A21" s="14">
        <v>17</v>
      </c>
      <c r="B21" s="15" t="s">
        <v>51</v>
      </c>
      <c r="C21" s="15" t="s">
        <v>67</v>
      </c>
      <c r="D21" s="15" t="s">
        <v>53</v>
      </c>
      <c r="E21" s="20">
        <v>2</v>
      </c>
      <c r="F21" s="17" t="s">
        <v>68</v>
      </c>
      <c r="G21" s="18" t="s">
        <v>69</v>
      </c>
      <c r="H21" s="19" t="s">
        <v>27</v>
      </c>
      <c r="I21" s="19" t="s">
        <v>27</v>
      </c>
      <c r="J21" s="25">
        <v>0</v>
      </c>
      <c r="K21" s="25">
        <f t="shared" si="3"/>
        <v>0</v>
      </c>
      <c r="L21" s="25">
        <v>0</v>
      </c>
      <c r="M21" s="25">
        <f t="shared" si="2"/>
        <v>0</v>
      </c>
      <c r="N21" s="19" t="s">
        <v>27</v>
      </c>
      <c r="O21" s="26">
        <f t="shared" si="4"/>
        <v>0</v>
      </c>
      <c r="P21" s="27">
        <v>3</v>
      </c>
      <c r="Q21" s="27"/>
      <c r="R21" s="29" t="s">
        <v>56</v>
      </c>
    </row>
    <row r="22" customFormat="1" ht="25" customHeight="1" spans="1:18">
      <c r="A22" s="14">
        <v>18</v>
      </c>
      <c r="B22" s="15" t="s">
        <v>51</v>
      </c>
      <c r="C22" s="15" t="s">
        <v>67</v>
      </c>
      <c r="D22" s="15" t="s">
        <v>53</v>
      </c>
      <c r="E22" s="21"/>
      <c r="F22" s="17" t="s">
        <v>70</v>
      </c>
      <c r="G22" s="18" t="s">
        <v>71</v>
      </c>
      <c r="H22" s="19" t="s">
        <v>27</v>
      </c>
      <c r="I22" s="19" t="s">
        <v>27</v>
      </c>
      <c r="J22" s="25">
        <v>80.2</v>
      </c>
      <c r="K22" s="25">
        <f t="shared" si="3"/>
        <v>40.1</v>
      </c>
      <c r="L22" s="25">
        <v>76.8</v>
      </c>
      <c r="M22" s="25">
        <f t="shared" si="2"/>
        <v>38.4</v>
      </c>
      <c r="N22" s="19" t="s">
        <v>27</v>
      </c>
      <c r="O22" s="26">
        <f t="shared" si="4"/>
        <v>78.5</v>
      </c>
      <c r="P22" s="27">
        <v>2</v>
      </c>
      <c r="Q22" s="27" t="s">
        <v>33</v>
      </c>
      <c r="R22" s="29" t="s">
        <v>56</v>
      </c>
    </row>
    <row r="23" customFormat="1" ht="25" customHeight="1" spans="1:18">
      <c r="A23" s="14">
        <v>19</v>
      </c>
      <c r="B23" s="15" t="s">
        <v>51</v>
      </c>
      <c r="C23" s="15" t="s">
        <v>67</v>
      </c>
      <c r="D23" s="15" t="s">
        <v>53</v>
      </c>
      <c r="E23" s="22"/>
      <c r="F23" s="17" t="s">
        <v>72</v>
      </c>
      <c r="G23" s="18" t="s">
        <v>73</v>
      </c>
      <c r="H23" s="19" t="s">
        <v>27</v>
      </c>
      <c r="I23" s="19" t="s">
        <v>27</v>
      </c>
      <c r="J23" s="25">
        <v>79.6</v>
      </c>
      <c r="K23" s="25">
        <f t="shared" si="3"/>
        <v>39.8</v>
      </c>
      <c r="L23" s="25">
        <v>79.8</v>
      </c>
      <c r="M23" s="25">
        <f t="shared" si="2"/>
        <v>39.9</v>
      </c>
      <c r="N23" s="19" t="s">
        <v>27</v>
      </c>
      <c r="O23" s="26">
        <f t="shared" si="4"/>
        <v>79.7</v>
      </c>
      <c r="P23" s="27">
        <v>1</v>
      </c>
      <c r="Q23" s="27" t="s">
        <v>33</v>
      </c>
      <c r="R23" s="29" t="s">
        <v>56</v>
      </c>
    </row>
    <row r="24" customFormat="1" ht="25" customHeight="1" spans="1:18">
      <c r="A24" s="14">
        <v>20</v>
      </c>
      <c r="B24" s="15" t="s">
        <v>51</v>
      </c>
      <c r="C24" s="15" t="s">
        <v>74</v>
      </c>
      <c r="D24" s="15" t="s">
        <v>53</v>
      </c>
      <c r="E24" s="16">
        <v>1</v>
      </c>
      <c r="F24" s="17" t="s">
        <v>75</v>
      </c>
      <c r="G24" s="18" t="s">
        <v>76</v>
      </c>
      <c r="H24" s="19" t="s">
        <v>27</v>
      </c>
      <c r="I24" s="19" t="s">
        <v>27</v>
      </c>
      <c r="J24" s="25">
        <v>74.6</v>
      </c>
      <c r="K24" s="25">
        <f t="shared" si="3"/>
        <v>37.3</v>
      </c>
      <c r="L24" s="25">
        <v>74.4</v>
      </c>
      <c r="M24" s="25">
        <f t="shared" si="2"/>
        <v>37.2</v>
      </c>
      <c r="N24" s="19" t="s">
        <v>27</v>
      </c>
      <c r="O24" s="26">
        <f t="shared" si="4"/>
        <v>74.5</v>
      </c>
      <c r="P24" s="27">
        <v>1</v>
      </c>
      <c r="Q24" s="27" t="s">
        <v>33</v>
      </c>
      <c r="R24" s="29" t="s">
        <v>56</v>
      </c>
    </row>
    <row r="25" customFormat="1" ht="25" customHeight="1" spans="1:18">
      <c r="A25" s="14">
        <v>21</v>
      </c>
      <c r="B25" s="15" t="s">
        <v>51</v>
      </c>
      <c r="C25" s="15" t="s">
        <v>77</v>
      </c>
      <c r="D25" s="15" t="s">
        <v>78</v>
      </c>
      <c r="E25" s="20">
        <v>3</v>
      </c>
      <c r="F25" s="17" t="s">
        <v>79</v>
      </c>
      <c r="G25" s="18" t="s">
        <v>80</v>
      </c>
      <c r="H25" s="19" t="s">
        <v>27</v>
      </c>
      <c r="I25" s="19" t="s">
        <v>27</v>
      </c>
      <c r="J25" s="25">
        <v>0</v>
      </c>
      <c r="K25" s="25">
        <f t="shared" si="3"/>
        <v>0</v>
      </c>
      <c r="L25" s="25">
        <v>0</v>
      </c>
      <c r="M25" s="25">
        <f t="shared" si="2"/>
        <v>0</v>
      </c>
      <c r="N25" s="19" t="s">
        <v>27</v>
      </c>
      <c r="O25" s="26">
        <f t="shared" si="4"/>
        <v>0</v>
      </c>
      <c r="P25" s="27">
        <v>7</v>
      </c>
      <c r="Q25" s="27"/>
      <c r="R25" s="29" t="s">
        <v>56</v>
      </c>
    </row>
    <row r="26" customFormat="1" ht="25" customHeight="1" spans="1:18">
      <c r="A26" s="14">
        <v>22</v>
      </c>
      <c r="B26" s="15" t="s">
        <v>51</v>
      </c>
      <c r="C26" s="15" t="s">
        <v>77</v>
      </c>
      <c r="D26" s="15" t="s">
        <v>78</v>
      </c>
      <c r="E26" s="21"/>
      <c r="F26" s="17" t="s">
        <v>81</v>
      </c>
      <c r="G26" s="18" t="s">
        <v>82</v>
      </c>
      <c r="H26" s="19" t="s">
        <v>27</v>
      </c>
      <c r="I26" s="19" t="s">
        <v>27</v>
      </c>
      <c r="J26" s="25">
        <v>81</v>
      </c>
      <c r="K26" s="25">
        <f t="shared" si="3"/>
        <v>40.5</v>
      </c>
      <c r="L26" s="25">
        <v>78</v>
      </c>
      <c r="M26" s="25">
        <f t="shared" si="2"/>
        <v>39</v>
      </c>
      <c r="N26" s="19" t="s">
        <v>27</v>
      </c>
      <c r="O26" s="26">
        <f t="shared" si="4"/>
        <v>79.5</v>
      </c>
      <c r="P26" s="27">
        <v>3</v>
      </c>
      <c r="Q26" s="27" t="s">
        <v>33</v>
      </c>
      <c r="R26" s="29" t="s">
        <v>56</v>
      </c>
    </row>
    <row r="27" customFormat="1" ht="25" customHeight="1" spans="1:18">
      <c r="A27" s="14">
        <v>23</v>
      </c>
      <c r="B27" s="15" t="s">
        <v>51</v>
      </c>
      <c r="C27" s="15" t="s">
        <v>77</v>
      </c>
      <c r="D27" s="15" t="s">
        <v>78</v>
      </c>
      <c r="E27" s="21"/>
      <c r="F27" s="17" t="s">
        <v>83</v>
      </c>
      <c r="G27" s="18" t="s">
        <v>84</v>
      </c>
      <c r="H27" s="19" t="s">
        <v>27</v>
      </c>
      <c r="I27" s="19" t="s">
        <v>27</v>
      </c>
      <c r="J27" s="25">
        <v>80.8</v>
      </c>
      <c r="K27" s="25">
        <f t="shared" si="3"/>
        <v>40.4</v>
      </c>
      <c r="L27" s="25">
        <v>79.8</v>
      </c>
      <c r="M27" s="25">
        <f t="shared" si="2"/>
        <v>39.9</v>
      </c>
      <c r="N27" s="19" t="s">
        <v>27</v>
      </c>
      <c r="O27" s="26">
        <f t="shared" si="4"/>
        <v>80.3</v>
      </c>
      <c r="P27" s="27">
        <v>2</v>
      </c>
      <c r="Q27" s="27" t="s">
        <v>33</v>
      </c>
      <c r="R27" s="29" t="s">
        <v>56</v>
      </c>
    </row>
    <row r="28" customFormat="1" ht="25" customHeight="1" spans="1:18">
      <c r="A28" s="14">
        <v>24</v>
      </c>
      <c r="B28" s="15" t="s">
        <v>51</v>
      </c>
      <c r="C28" s="15" t="s">
        <v>77</v>
      </c>
      <c r="D28" s="15" t="s">
        <v>78</v>
      </c>
      <c r="E28" s="21"/>
      <c r="F28" s="17" t="s">
        <v>85</v>
      </c>
      <c r="G28" s="18" t="s">
        <v>86</v>
      </c>
      <c r="H28" s="19" t="s">
        <v>27</v>
      </c>
      <c r="I28" s="19" t="s">
        <v>27</v>
      </c>
      <c r="J28" s="25">
        <v>81</v>
      </c>
      <c r="K28" s="25">
        <f t="shared" si="3"/>
        <v>40.5</v>
      </c>
      <c r="L28" s="25">
        <v>76</v>
      </c>
      <c r="M28" s="25">
        <f t="shared" si="2"/>
        <v>38</v>
      </c>
      <c r="N28" s="19" t="s">
        <v>27</v>
      </c>
      <c r="O28" s="26">
        <f t="shared" si="4"/>
        <v>78.5</v>
      </c>
      <c r="P28" s="27">
        <v>4</v>
      </c>
      <c r="Q28" s="27"/>
      <c r="R28" s="29" t="s">
        <v>56</v>
      </c>
    </row>
    <row r="29" customFormat="1" ht="25" customHeight="1" spans="1:18">
      <c r="A29" s="14">
        <v>25</v>
      </c>
      <c r="B29" s="15" t="s">
        <v>51</v>
      </c>
      <c r="C29" s="15" t="s">
        <v>77</v>
      </c>
      <c r="D29" s="15" t="s">
        <v>78</v>
      </c>
      <c r="E29" s="21"/>
      <c r="F29" s="17" t="s">
        <v>87</v>
      </c>
      <c r="G29" s="18" t="s">
        <v>88</v>
      </c>
      <c r="H29" s="19" t="s">
        <v>27</v>
      </c>
      <c r="I29" s="19" t="s">
        <v>27</v>
      </c>
      <c r="J29" s="25">
        <v>0</v>
      </c>
      <c r="K29" s="25">
        <f t="shared" si="3"/>
        <v>0</v>
      </c>
      <c r="L29" s="25">
        <v>0</v>
      </c>
      <c r="M29" s="25">
        <f t="shared" si="2"/>
        <v>0</v>
      </c>
      <c r="N29" s="19" t="s">
        <v>27</v>
      </c>
      <c r="O29" s="26">
        <f t="shared" si="4"/>
        <v>0</v>
      </c>
      <c r="P29" s="27">
        <v>7</v>
      </c>
      <c r="Q29" s="27"/>
      <c r="R29" s="29" t="s">
        <v>56</v>
      </c>
    </row>
    <row r="30" customFormat="1" ht="25" customHeight="1" spans="1:18">
      <c r="A30" s="14">
        <v>26</v>
      </c>
      <c r="B30" s="15" t="s">
        <v>51</v>
      </c>
      <c r="C30" s="15" t="s">
        <v>77</v>
      </c>
      <c r="D30" s="15" t="s">
        <v>78</v>
      </c>
      <c r="E30" s="21"/>
      <c r="F30" s="17" t="s">
        <v>89</v>
      </c>
      <c r="G30" s="18" t="s">
        <v>90</v>
      </c>
      <c r="H30" s="19" t="s">
        <v>27</v>
      </c>
      <c r="I30" s="19" t="s">
        <v>27</v>
      </c>
      <c r="J30" s="25">
        <v>84.6</v>
      </c>
      <c r="K30" s="25">
        <f t="shared" si="3"/>
        <v>42.3</v>
      </c>
      <c r="L30" s="25">
        <v>79.2</v>
      </c>
      <c r="M30" s="25">
        <f t="shared" si="2"/>
        <v>39.6</v>
      </c>
      <c r="N30" s="19" t="s">
        <v>27</v>
      </c>
      <c r="O30" s="26">
        <f t="shared" si="4"/>
        <v>81.9</v>
      </c>
      <c r="P30" s="27">
        <v>1</v>
      </c>
      <c r="Q30" s="27" t="s">
        <v>33</v>
      </c>
      <c r="R30" s="29" t="s">
        <v>56</v>
      </c>
    </row>
    <row r="31" customFormat="1" ht="25" customHeight="1" spans="1:18">
      <c r="A31" s="14">
        <v>27</v>
      </c>
      <c r="B31" s="15" t="s">
        <v>51</v>
      </c>
      <c r="C31" s="15" t="s">
        <v>77</v>
      </c>
      <c r="D31" s="15" t="s">
        <v>78</v>
      </c>
      <c r="E31" s="21"/>
      <c r="F31" s="17" t="s">
        <v>91</v>
      </c>
      <c r="G31" s="18" t="s">
        <v>92</v>
      </c>
      <c r="H31" s="19" t="s">
        <v>27</v>
      </c>
      <c r="I31" s="19" t="s">
        <v>27</v>
      </c>
      <c r="J31" s="25">
        <v>77</v>
      </c>
      <c r="K31" s="25">
        <f t="shared" si="3"/>
        <v>38.5</v>
      </c>
      <c r="L31" s="25">
        <v>73.4</v>
      </c>
      <c r="M31" s="25">
        <f t="shared" si="2"/>
        <v>36.7</v>
      </c>
      <c r="N31" s="19" t="s">
        <v>27</v>
      </c>
      <c r="O31" s="26">
        <f t="shared" si="4"/>
        <v>75.2</v>
      </c>
      <c r="P31" s="27">
        <v>6</v>
      </c>
      <c r="Q31" s="27"/>
      <c r="R31" s="29" t="s">
        <v>56</v>
      </c>
    </row>
    <row r="32" customFormat="1" ht="25" customHeight="1" spans="1:18">
      <c r="A32" s="14">
        <v>28</v>
      </c>
      <c r="B32" s="15" t="s">
        <v>51</v>
      </c>
      <c r="C32" s="15" t="s">
        <v>77</v>
      </c>
      <c r="D32" s="15" t="s">
        <v>78</v>
      </c>
      <c r="E32" s="22"/>
      <c r="F32" s="17" t="s">
        <v>93</v>
      </c>
      <c r="G32" s="18" t="s">
        <v>94</v>
      </c>
      <c r="H32" s="19" t="s">
        <v>27</v>
      </c>
      <c r="I32" s="19" t="s">
        <v>27</v>
      </c>
      <c r="J32" s="25">
        <v>78.2</v>
      </c>
      <c r="K32" s="25">
        <f t="shared" si="3"/>
        <v>39.1</v>
      </c>
      <c r="L32" s="25">
        <v>76</v>
      </c>
      <c r="M32" s="25">
        <f t="shared" si="2"/>
        <v>38</v>
      </c>
      <c r="N32" s="19" t="s">
        <v>27</v>
      </c>
      <c r="O32" s="26">
        <f t="shared" si="4"/>
        <v>77.1</v>
      </c>
      <c r="P32" s="27">
        <v>5</v>
      </c>
      <c r="Q32" s="27"/>
      <c r="R32" s="29" t="s">
        <v>56</v>
      </c>
    </row>
    <row r="33" customFormat="1" ht="25" customHeight="1" spans="1:18">
      <c r="A33" s="14">
        <v>29</v>
      </c>
      <c r="B33" s="15" t="s">
        <v>51</v>
      </c>
      <c r="C33" s="15" t="s">
        <v>77</v>
      </c>
      <c r="D33" s="15" t="s">
        <v>95</v>
      </c>
      <c r="E33" s="20">
        <v>1</v>
      </c>
      <c r="F33" s="17" t="s">
        <v>96</v>
      </c>
      <c r="G33" s="18" t="s">
        <v>97</v>
      </c>
      <c r="H33" s="19">
        <v>60</v>
      </c>
      <c r="I33" s="25">
        <f t="shared" ref="I33:I52" si="5">H33*50%</f>
        <v>30</v>
      </c>
      <c r="J33" s="25">
        <v>83.8</v>
      </c>
      <c r="K33" s="25">
        <f>J33*0.25</f>
        <v>20.95</v>
      </c>
      <c r="L33" s="25">
        <v>83.4</v>
      </c>
      <c r="M33" s="25">
        <f>L33*0.25</f>
        <v>20.85</v>
      </c>
      <c r="N33" s="26">
        <f>K33+M33</f>
        <v>41.8</v>
      </c>
      <c r="O33" s="26">
        <f>I33+N33</f>
        <v>71.8</v>
      </c>
      <c r="P33" s="27">
        <v>1</v>
      </c>
      <c r="Q33" s="27" t="s">
        <v>33</v>
      </c>
      <c r="R33" s="29" t="s">
        <v>56</v>
      </c>
    </row>
    <row r="34" customFormat="1" ht="25" customHeight="1" spans="1:18">
      <c r="A34" s="14">
        <v>30</v>
      </c>
      <c r="B34" s="15" t="s">
        <v>51</v>
      </c>
      <c r="C34" s="15" t="s">
        <v>77</v>
      </c>
      <c r="D34" s="15" t="s">
        <v>95</v>
      </c>
      <c r="E34" s="21"/>
      <c r="F34" s="17" t="s">
        <v>98</v>
      </c>
      <c r="G34" s="18" t="s">
        <v>99</v>
      </c>
      <c r="H34" s="19">
        <v>54.5</v>
      </c>
      <c r="I34" s="25">
        <f t="shared" si="5"/>
        <v>27.25</v>
      </c>
      <c r="J34" s="25">
        <v>81.6</v>
      </c>
      <c r="K34" s="25">
        <f>J34*0.25</f>
        <v>20.4</v>
      </c>
      <c r="L34" s="25">
        <v>74.6</v>
      </c>
      <c r="M34" s="25">
        <f>L34*0.25</f>
        <v>18.65</v>
      </c>
      <c r="N34" s="26">
        <f>K34+M34</f>
        <v>39.05</v>
      </c>
      <c r="O34" s="26">
        <f>I34+N34</f>
        <v>66.3</v>
      </c>
      <c r="P34" s="27">
        <v>2</v>
      </c>
      <c r="Q34" s="27"/>
      <c r="R34" s="29" t="s">
        <v>56</v>
      </c>
    </row>
    <row r="35" customFormat="1" ht="25" customHeight="1" spans="1:18">
      <c r="A35" s="14">
        <v>31</v>
      </c>
      <c r="B35" s="15" t="s">
        <v>51</v>
      </c>
      <c r="C35" s="15" t="s">
        <v>77</v>
      </c>
      <c r="D35" s="15" t="s">
        <v>95</v>
      </c>
      <c r="E35" s="21"/>
      <c r="F35" s="17" t="s">
        <v>100</v>
      </c>
      <c r="G35" s="18" t="s">
        <v>101</v>
      </c>
      <c r="H35" s="19">
        <v>52</v>
      </c>
      <c r="I35" s="25">
        <f t="shared" si="5"/>
        <v>26</v>
      </c>
      <c r="J35" s="25">
        <v>82.2</v>
      </c>
      <c r="K35" s="25">
        <f>J35*0.25</f>
        <v>20.55</v>
      </c>
      <c r="L35" s="25">
        <v>77</v>
      </c>
      <c r="M35" s="25">
        <f>L35*0.25</f>
        <v>19.25</v>
      </c>
      <c r="N35" s="26">
        <f>K35+M35</f>
        <v>39.8</v>
      </c>
      <c r="O35" s="26">
        <f>I35+N35</f>
        <v>65.8</v>
      </c>
      <c r="P35" s="27">
        <v>3</v>
      </c>
      <c r="Q35" s="27"/>
      <c r="R35" s="29" t="s">
        <v>56</v>
      </c>
    </row>
    <row r="36" customFormat="1" ht="25" customHeight="1" spans="1:18">
      <c r="A36" s="14">
        <v>32</v>
      </c>
      <c r="B36" s="15" t="s">
        <v>51</v>
      </c>
      <c r="C36" s="15" t="s">
        <v>77</v>
      </c>
      <c r="D36" s="15" t="s">
        <v>95</v>
      </c>
      <c r="E36" s="21"/>
      <c r="F36" s="17" t="s">
        <v>102</v>
      </c>
      <c r="G36" s="18" t="s">
        <v>103</v>
      </c>
      <c r="H36" s="19">
        <v>44.5</v>
      </c>
      <c r="I36" s="25">
        <f t="shared" si="5"/>
        <v>22.25</v>
      </c>
      <c r="J36" s="25">
        <v>85.8</v>
      </c>
      <c r="K36" s="25">
        <f>J36*0.25</f>
        <v>21.45</v>
      </c>
      <c r="L36" s="25">
        <v>77.2</v>
      </c>
      <c r="M36" s="25">
        <f>L36*0.25</f>
        <v>19.3</v>
      </c>
      <c r="N36" s="26">
        <f>K36+M36</f>
        <v>40.75</v>
      </c>
      <c r="O36" s="26">
        <f>I36+N36</f>
        <v>63</v>
      </c>
      <c r="P36" s="27">
        <v>4</v>
      </c>
      <c r="Q36" s="27"/>
      <c r="R36" s="29" t="s">
        <v>56</v>
      </c>
    </row>
    <row r="37" customFormat="1" ht="25" customHeight="1" spans="1:18">
      <c r="A37" s="14">
        <v>33</v>
      </c>
      <c r="B37" s="15" t="s">
        <v>51</v>
      </c>
      <c r="C37" s="15" t="s">
        <v>77</v>
      </c>
      <c r="D37" s="15" t="s">
        <v>95</v>
      </c>
      <c r="E37" s="22"/>
      <c r="F37" s="17" t="s">
        <v>104</v>
      </c>
      <c r="G37" s="18" t="s">
        <v>105</v>
      </c>
      <c r="H37" s="19">
        <v>44</v>
      </c>
      <c r="I37" s="25">
        <f t="shared" si="5"/>
        <v>22</v>
      </c>
      <c r="J37" s="25">
        <v>0</v>
      </c>
      <c r="K37" s="25">
        <f>J37*0.25</f>
        <v>0</v>
      </c>
      <c r="L37" s="25">
        <v>0</v>
      </c>
      <c r="M37" s="25">
        <f>L37*0.25</f>
        <v>0</v>
      </c>
      <c r="N37" s="26">
        <f>K37+M37</f>
        <v>0</v>
      </c>
      <c r="O37" s="26">
        <f>I37+N37</f>
        <v>22</v>
      </c>
      <c r="P37" s="27">
        <v>5</v>
      </c>
      <c r="Q37" s="27"/>
      <c r="R37" s="29" t="s">
        <v>56</v>
      </c>
    </row>
    <row r="38" customFormat="1" ht="25" customHeight="1" spans="1:18">
      <c r="A38" s="14">
        <v>1</v>
      </c>
      <c r="B38" s="15" t="s">
        <v>106</v>
      </c>
      <c r="C38" s="15" t="s">
        <v>107</v>
      </c>
      <c r="D38" s="15" t="s">
        <v>108</v>
      </c>
      <c r="E38" s="16">
        <v>1</v>
      </c>
      <c r="F38" s="17" t="s">
        <v>109</v>
      </c>
      <c r="G38" s="18" t="s">
        <v>110</v>
      </c>
      <c r="H38" s="19">
        <v>58.5</v>
      </c>
      <c r="I38" s="25">
        <f t="shared" si="5"/>
        <v>29.25</v>
      </c>
      <c r="J38" s="19" t="s">
        <v>27</v>
      </c>
      <c r="K38" s="19" t="s">
        <v>27</v>
      </c>
      <c r="L38" s="25">
        <v>81.6</v>
      </c>
      <c r="M38" s="25">
        <f>L38*0.5</f>
        <v>40.8</v>
      </c>
      <c r="N38" s="19" t="s">
        <v>27</v>
      </c>
      <c r="O38" s="26">
        <f>I38+M38</f>
        <v>70.05</v>
      </c>
      <c r="P38" s="27">
        <v>1</v>
      </c>
      <c r="Q38" s="27" t="s">
        <v>33</v>
      </c>
      <c r="R38" s="29" t="s">
        <v>28</v>
      </c>
    </row>
    <row r="39" customFormat="1" ht="25" customHeight="1" spans="1:18">
      <c r="A39" s="14">
        <v>2</v>
      </c>
      <c r="B39" s="15" t="s">
        <v>106</v>
      </c>
      <c r="C39" s="15" t="s">
        <v>107</v>
      </c>
      <c r="D39" s="15" t="s">
        <v>108</v>
      </c>
      <c r="E39" s="16"/>
      <c r="F39" s="17" t="s">
        <v>111</v>
      </c>
      <c r="G39" s="18" t="s">
        <v>112</v>
      </c>
      <c r="H39" s="19">
        <v>52</v>
      </c>
      <c r="I39" s="25">
        <f t="shared" si="5"/>
        <v>26</v>
      </c>
      <c r="J39" s="19" t="s">
        <v>27</v>
      </c>
      <c r="K39" s="19" t="s">
        <v>27</v>
      </c>
      <c r="L39" s="25">
        <v>81.8</v>
      </c>
      <c r="M39" s="25">
        <f t="shared" ref="M39:M47" si="6">L39*0.5</f>
        <v>40.9</v>
      </c>
      <c r="N39" s="19" t="s">
        <v>27</v>
      </c>
      <c r="O39" s="26">
        <f>I39+M39</f>
        <v>66.9</v>
      </c>
      <c r="P39" s="27">
        <v>2</v>
      </c>
      <c r="Q39" s="27"/>
      <c r="R39" s="29" t="s">
        <v>28</v>
      </c>
    </row>
    <row r="40" customFormat="1" ht="25" customHeight="1" spans="1:18">
      <c r="A40" s="14">
        <v>3</v>
      </c>
      <c r="B40" s="15" t="s">
        <v>106</v>
      </c>
      <c r="C40" s="15" t="s">
        <v>107</v>
      </c>
      <c r="D40" s="15" t="s">
        <v>108</v>
      </c>
      <c r="E40" s="16"/>
      <c r="F40" s="17" t="s">
        <v>113</v>
      </c>
      <c r="G40" s="18" t="s">
        <v>114</v>
      </c>
      <c r="H40" s="19">
        <v>49.5</v>
      </c>
      <c r="I40" s="25">
        <f t="shared" si="5"/>
        <v>24.75</v>
      </c>
      <c r="J40" s="19" t="s">
        <v>27</v>
      </c>
      <c r="K40" s="19" t="s">
        <v>27</v>
      </c>
      <c r="L40" s="25">
        <v>0</v>
      </c>
      <c r="M40" s="25">
        <f t="shared" si="6"/>
        <v>0</v>
      </c>
      <c r="N40" s="19" t="s">
        <v>27</v>
      </c>
      <c r="O40" s="26">
        <f>I40+M40</f>
        <v>24.75</v>
      </c>
      <c r="P40" s="27">
        <v>3</v>
      </c>
      <c r="Q40" s="27"/>
      <c r="R40" s="29" t="s">
        <v>28</v>
      </c>
    </row>
    <row r="41" customFormat="1" ht="25" customHeight="1" spans="1:18">
      <c r="A41" s="14">
        <v>4</v>
      </c>
      <c r="B41" s="15" t="s">
        <v>106</v>
      </c>
      <c r="C41" s="15" t="s">
        <v>107</v>
      </c>
      <c r="D41" s="15" t="s">
        <v>108</v>
      </c>
      <c r="E41" s="16"/>
      <c r="F41" s="17" t="s">
        <v>115</v>
      </c>
      <c r="G41" s="18" t="s">
        <v>116</v>
      </c>
      <c r="H41" s="19">
        <v>48</v>
      </c>
      <c r="I41" s="25">
        <f t="shared" si="5"/>
        <v>24</v>
      </c>
      <c r="J41" s="19" t="s">
        <v>27</v>
      </c>
      <c r="K41" s="19" t="s">
        <v>27</v>
      </c>
      <c r="L41" s="25">
        <v>0</v>
      </c>
      <c r="M41" s="25">
        <f t="shared" si="6"/>
        <v>0</v>
      </c>
      <c r="N41" s="19" t="s">
        <v>27</v>
      </c>
      <c r="O41" s="26">
        <f>I41+M41</f>
        <v>24</v>
      </c>
      <c r="P41" s="27">
        <v>4</v>
      </c>
      <c r="Q41" s="27"/>
      <c r="R41" s="29" t="s">
        <v>28</v>
      </c>
    </row>
    <row r="42" customFormat="1" ht="25" customHeight="1" spans="1:18">
      <c r="A42" s="14">
        <v>5</v>
      </c>
      <c r="B42" s="15" t="s">
        <v>106</v>
      </c>
      <c r="C42" s="15" t="s">
        <v>107</v>
      </c>
      <c r="D42" s="15" t="s">
        <v>108</v>
      </c>
      <c r="E42" s="16"/>
      <c r="F42" s="17" t="s">
        <v>117</v>
      </c>
      <c r="G42" s="18" t="s">
        <v>118</v>
      </c>
      <c r="H42" s="19">
        <v>47</v>
      </c>
      <c r="I42" s="25">
        <f t="shared" si="5"/>
        <v>23.5</v>
      </c>
      <c r="J42" s="19" t="s">
        <v>27</v>
      </c>
      <c r="K42" s="19" t="s">
        <v>27</v>
      </c>
      <c r="L42" s="25">
        <v>0</v>
      </c>
      <c r="M42" s="25">
        <f t="shared" si="6"/>
        <v>0</v>
      </c>
      <c r="N42" s="19" t="s">
        <v>27</v>
      </c>
      <c r="O42" s="26">
        <f>I42+M42</f>
        <v>23.5</v>
      </c>
      <c r="P42" s="27">
        <v>5</v>
      </c>
      <c r="Q42" s="27"/>
      <c r="R42" s="29" t="s">
        <v>28</v>
      </c>
    </row>
    <row r="43" customFormat="1" ht="25" customHeight="1" spans="1:18">
      <c r="A43" s="14">
        <v>6</v>
      </c>
      <c r="B43" s="15" t="s">
        <v>106</v>
      </c>
      <c r="C43" s="15" t="s">
        <v>107</v>
      </c>
      <c r="D43" s="15" t="s">
        <v>119</v>
      </c>
      <c r="E43" s="16">
        <v>1</v>
      </c>
      <c r="F43" s="17" t="s">
        <v>120</v>
      </c>
      <c r="G43" s="18" t="s">
        <v>121</v>
      </c>
      <c r="H43" s="19">
        <v>57</v>
      </c>
      <c r="I43" s="25">
        <f t="shared" si="5"/>
        <v>28.5</v>
      </c>
      <c r="J43" s="19" t="s">
        <v>27</v>
      </c>
      <c r="K43" s="19" t="s">
        <v>27</v>
      </c>
      <c r="L43" s="25">
        <v>83.1</v>
      </c>
      <c r="M43" s="25">
        <f t="shared" si="6"/>
        <v>41.55</v>
      </c>
      <c r="N43" s="19" t="s">
        <v>27</v>
      </c>
      <c r="O43" s="26">
        <f>I43+M43</f>
        <v>70.05</v>
      </c>
      <c r="P43" s="27">
        <v>1</v>
      </c>
      <c r="Q43" s="27" t="s">
        <v>33</v>
      </c>
      <c r="R43" s="29" t="s">
        <v>28</v>
      </c>
    </row>
    <row r="44" customFormat="1" ht="25" customHeight="1" spans="1:18">
      <c r="A44" s="14">
        <v>7</v>
      </c>
      <c r="B44" s="15" t="s">
        <v>106</v>
      </c>
      <c r="C44" s="15" t="s">
        <v>107</v>
      </c>
      <c r="D44" s="15" t="s">
        <v>119</v>
      </c>
      <c r="E44" s="16"/>
      <c r="F44" s="17" t="s">
        <v>122</v>
      </c>
      <c r="G44" s="18" t="s">
        <v>123</v>
      </c>
      <c r="H44" s="19">
        <v>48</v>
      </c>
      <c r="I44" s="25">
        <f t="shared" si="5"/>
        <v>24</v>
      </c>
      <c r="J44" s="19" t="s">
        <v>27</v>
      </c>
      <c r="K44" s="19" t="s">
        <v>27</v>
      </c>
      <c r="L44" s="25">
        <v>79</v>
      </c>
      <c r="M44" s="25">
        <f t="shared" si="6"/>
        <v>39.5</v>
      </c>
      <c r="N44" s="19" t="s">
        <v>27</v>
      </c>
      <c r="O44" s="26">
        <f>I44+M44</f>
        <v>63.5</v>
      </c>
      <c r="P44" s="27">
        <v>2</v>
      </c>
      <c r="Q44" s="27"/>
      <c r="R44" s="29" t="s">
        <v>28</v>
      </c>
    </row>
    <row r="45" customFormat="1" ht="25" customHeight="1" spans="1:18">
      <c r="A45" s="14">
        <v>8</v>
      </c>
      <c r="B45" s="15" t="s">
        <v>106</v>
      </c>
      <c r="C45" s="15" t="s">
        <v>107</v>
      </c>
      <c r="D45" s="15" t="s">
        <v>119</v>
      </c>
      <c r="E45" s="16"/>
      <c r="F45" s="17" t="s">
        <v>124</v>
      </c>
      <c r="G45" s="18" t="s">
        <v>125</v>
      </c>
      <c r="H45" s="19">
        <v>41</v>
      </c>
      <c r="I45" s="25">
        <f t="shared" si="5"/>
        <v>20.5</v>
      </c>
      <c r="J45" s="19" t="s">
        <v>27</v>
      </c>
      <c r="K45" s="19" t="s">
        <v>27</v>
      </c>
      <c r="L45" s="25">
        <v>0</v>
      </c>
      <c r="M45" s="25">
        <f t="shared" si="6"/>
        <v>0</v>
      </c>
      <c r="N45" s="19" t="s">
        <v>27</v>
      </c>
      <c r="O45" s="26">
        <f>I45+M45</f>
        <v>20.5</v>
      </c>
      <c r="P45" s="27">
        <v>4</v>
      </c>
      <c r="Q45" s="27"/>
      <c r="R45" s="29" t="s">
        <v>28</v>
      </c>
    </row>
    <row r="46" customFormat="1" ht="25" customHeight="1" spans="1:18">
      <c r="A46" s="14">
        <v>9</v>
      </c>
      <c r="B46" s="15" t="s">
        <v>106</v>
      </c>
      <c r="C46" s="15" t="s">
        <v>107</v>
      </c>
      <c r="D46" s="15" t="s">
        <v>119</v>
      </c>
      <c r="E46" s="16"/>
      <c r="F46" s="17" t="s">
        <v>126</v>
      </c>
      <c r="G46" s="18" t="s">
        <v>127</v>
      </c>
      <c r="H46" s="19">
        <v>37.5</v>
      </c>
      <c r="I46" s="25">
        <f t="shared" si="5"/>
        <v>18.75</v>
      </c>
      <c r="J46" s="19" t="s">
        <v>27</v>
      </c>
      <c r="K46" s="19" t="s">
        <v>27</v>
      </c>
      <c r="L46" s="25">
        <v>83.8</v>
      </c>
      <c r="M46" s="25">
        <f t="shared" si="6"/>
        <v>41.9</v>
      </c>
      <c r="N46" s="19" t="s">
        <v>27</v>
      </c>
      <c r="O46" s="26">
        <f>I46+M46</f>
        <v>60.65</v>
      </c>
      <c r="P46" s="27">
        <v>3</v>
      </c>
      <c r="Q46" s="27"/>
      <c r="R46" s="29" t="s">
        <v>28</v>
      </c>
    </row>
    <row r="47" customFormat="1" ht="25" customHeight="1" spans="1:18">
      <c r="A47" s="14">
        <v>10</v>
      </c>
      <c r="B47" s="15" t="s">
        <v>106</v>
      </c>
      <c r="C47" s="15" t="s">
        <v>107</v>
      </c>
      <c r="D47" s="15" t="s">
        <v>119</v>
      </c>
      <c r="E47" s="16"/>
      <c r="F47" s="17" t="s">
        <v>128</v>
      </c>
      <c r="G47" s="18" t="s">
        <v>129</v>
      </c>
      <c r="H47" s="19">
        <v>35.5</v>
      </c>
      <c r="I47" s="25">
        <f t="shared" si="5"/>
        <v>17.75</v>
      </c>
      <c r="J47" s="19" t="s">
        <v>27</v>
      </c>
      <c r="K47" s="19" t="s">
        <v>27</v>
      </c>
      <c r="L47" s="25">
        <v>0</v>
      </c>
      <c r="M47" s="25">
        <f t="shared" si="6"/>
        <v>0</v>
      </c>
      <c r="N47" s="19" t="s">
        <v>27</v>
      </c>
      <c r="O47" s="26">
        <f>I47+M47</f>
        <v>17.75</v>
      </c>
      <c r="P47" s="27">
        <v>5</v>
      </c>
      <c r="Q47" s="27"/>
      <c r="R47" s="29" t="s">
        <v>28</v>
      </c>
    </row>
    <row r="48" customFormat="1" ht="25" customHeight="1" spans="1:18">
      <c r="A48" s="14">
        <v>11</v>
      </c>
      <c r="B48" s="15" t="s">
        <v>51</v>
      </c>
      <c r="C48" s="15" t="s">
        <v>52</v>
      </c>
      <c r="D48" s="15" t="s">
        <v>130</v>
      </c>
      <c r="E48" s="20">
        <v>1</v>
      </c>
      <c r="F48" s="17" t="s">
        <v>131</v>
      </c>
      <c r="G48" s="18" t="s">
        <v>132</v>
      </c>
      <c r="H48" s="19">
        <v>50</v>
      </c>
      <c r="I48" s="25">
        <f t="shared" si="5"/>
        <v>25</v>
      </c>
      <c r="J48" s="25">
        <v>87</v>
      </c>
      <c r="K48" s="25">
        <f>J48*0.25</f>
        <v>21.75</v>
      </c>
      <c r="L48" s="25">
        <v>82.2</v>
      </c>
      <c r="M48" s="25">
        <f>L48*0.25</f>
        <v>20.55</v>
      </c>
      <c r="N48" s="26">
        <f>K48+M48</f>
        <v>42.3</v>
      </c>
      <c r="O48" s="26">
        <f>I48+N48</f>
        <v>67.3</v>
      </c>
      <c r="P48" s="27">
        <v>1</v>
      </c>
      <c r="Q48" s="27" t="s">
        <v>33</v>
      </c>
      <c r="R48" s="29" t="s">
        <v>56</v>
      </c>
    </row>
    <row r="49" customFormat="1" ht="25" customHeight="1" spans="1:18">
      <c r="A49" s="14">
        <v>12</v>
      </c>
      <c r="B49" s="15" t="s">
        <v>51</v>
      </c>
      <c r="C49" s="15" t="s">
        <v>52</v>
      </c>
      <c r="D49" s="15" t="s">
        <v>130</v>
      </c>
      <c r="E49" s="21"/>
      <c r="F49" s="17" t="s">
        <v>133</v>
      </c>
      <c r="G49" s="18" t="s">
        <v>134</v>
      </c>
      <c r="H49" s="19">
        <v>46.5</v>
      </c>
      <c r="I49" s="25">
        <f t="shared" si="5"/>
        <v>23.25</v>
      </c>
      <c r="J49" s="25">
        <v>83.8</v>
      </c>
      <c r="K49" s="25">
        <f>J49*0.25</f>
        <v>20.95</v>
      </c>
      <c r="L49" s="25">
        <v>79.3</v>
      </c>
      <c r="M49" s="25">
        <f>L49*0.25</f>
        <v>19.825</v>
      </c>
      <c r="N49" s="26">
        <f>K49+M49</f>
        <v>40.775</v>
      </c>
      <c r="O49" s="26">
        <f>I49+N49</f>
        <v>64.025</v>
      </c>
      <c r="P49" s="27">
        <v>2</v>
      </c>
      <c r="Q49" s="27"/>
      <c r="R49" s="29" t="s">
        <v>56</v>
      </c>
    </row>
    <row r="50" customFormat="1" ht="25" customHeight="1" spans="1:18">
      <c r="A50" s="14">
        <v>13</v>
      </c>
      <c r="B50" s="15" t="s">
        <v>51</v>
      </c>
      <c r="C50" s="15" t="s">
        <v>52</v>
      </c>
      <c r="D50" s="15" t="s">
        <v>130</v>
      </c>
      <c r="E50" s="21"/>
      <c r="F50" s="17" t="s">
        <v>135</v>
      </c>
      <c r="G50" s="18" t="s">
        <v>136</v>
      </c>
      <c r="H50" s="19">
        <v>41.5</v>
      </c>
      <c r="I50" s="25">
        <f t="shared" si="5"/>
        <v>20.75</v>
      </c>
      <c r="J50" s="25">
        <v>85.4</v>
      </c>
      <c r="K50" s="25">
        <f>J50*0.25</f>
        <v>21.35</v>
      </c>
      <c r="L50" s="25">
        <v>83</v>
      </c>
      <c r="M50" s="25">
        <f>L50*0.25</f>
        <v>20.75</v>
      </c>
      <c r="N50" s="26">
        <f>K50+M50</f>
        <v>42.1</v>
      </c>
      <c r="O50" s="26">
        <f>I50+N50</f>
        <v>62.85</v>
      </c>
      <c r="P50" s="27">
        <v>3</v>
      </c>
      <c r="Q50" s="27"/>
      <c r="R50" s="29" t="s">
        <v>56</v>
      </c>
    </row>
    <row r="51" customFormat="1" ht="25" customHeight="1" spans="1:18">
      <c r="A51" s="14">
        <v>14</v>
      </c>
      <c r="B51" s="15" t="s">
        <v>51</v>
      </c>
      <c r="C51" s="15" t="s">
        <v>52</v>
      </c>
      <c r="D51" s="15" t="s">
        <v>130</v>
      </c>
      <c r="E51" s="21"/>
      <c r="F51" s="17" t="s">
        <v>137</v>
      </c>
      <c r="G51" s="18" t="s">
        <v>138</v>
      </c>
      <c r="H51" s="19">
        <v>41</v>
      </c>
      <c r="I51" s="25">
        <f t="shared" si="5"/>
        <v>20.5</v>
      </c>
      <c r="J51" s="25">
        <v>73.2</v>
      </c>
      <c r="K51" s="25">
        <f>J51*0.25</f>
        <v>18.3</v>
      </c>
      <c r="L51" s="25">
        <v>77.8</v>
      </c>
      <c r="M51" s="25">
        <f>L51*0.25</f>
        <v>19.45</v>
      </c>
      <c r="N51" s="26">
        <f>K51+M51</f>
        <v>37.75</v>
      </c>
      <c r="O51" s="26">
        <f>I51+N51</f>
        <v>58.25</v>
      </c>
      <c r="P51" s="27">
        <v>5</v>
      </c>
      <c r="Q51" s="27"/>
      <c r="R51" s="29" t="s">
        <v>56</v>
      </c>
    </row>
    <row r="52" customFormat="1" ht="25" customHeight="1" spans="1:18">
      <c r="A52" s="14">
        <v>15</v>
      </c>
      <c r="B52" s="15" t="s">
        <v>51</v>
      </c>
      <c r="C52" s="15" t="s">
        <v>52</v>
      </c>
      <c r="D52" s="15" t="s">
        <v>130</v>
      </c>
      <c r="E52" s="22"/>
      <c r="F52" s="17" t="s">
        <v>139</v>
      </c>
      <c r="G52" s="18" t="s">
        <v>140</v>
      </c>
      <c r="H52" s="19">
        <v>39.5</v>
      </c>
      <c r="I52" s="25">
        <f t="shared" si="5"/>
        <v>19.75</v>
      </c>
      <c r="J52" s="25">
        <v>78.8</v>
      </c>
      <c r="K52" s="25">
        <f>J52*0.25</f>
        <v>19.7</v>
      </c>
      <c r="L52" s="25">
        <v>77.8</v>
      </c>
      <c r="M52" s="25">
        <f>L52*0.25</f>
        <v>19.45</v>
      </c>
      <c r="N52" s="26">
        <f>K52+M52</f>
        <v>39.15</v>
      </c>
      <c r="O52" s="26">
        <f>I52+N52</f>
        <v>58.9</v>
      </c>
      <c r="P52" s="27">
        <v>4</v>
      </c>
      <c r="Q52" s="27"/>
      <c r="R52" s="29" t="s">
        <v>56</v>
      </c>
    </row>
    <row r="53" customFormat="1" ht="25" customHeight="1" spans="1:18">
      <c r="A53" s="14">
        <v>16</v>
      </c>
      <c r="B53" s="15" t="s">
        <v>51</v>
      </c>
      <c r="C53" s="15" t="s">
        <v>67</v>
      </c>
      <c r="D53" s="15" t="s">
        <v>130</v>
      </c>
      <c r="E53" s="20">
        <v>3</v>
      </c>
      <c r="F53" s="17" t="s">
        <v>141</v>
      </c>
      <c r="G53" s="18" t="s">
        <v>142</v>
      </c>
      <c r="H53" s="19" t="s">
        <v>27</v>
      </c>
      <c r="I53" s="19" t="s">
        <v>27</v>
      </c>
      <c r="J53" s="25">
        <v>83.8</v>
      </c>
      <c r="K53" s="25">
        <f>J53*0.5</f>
        <v>41.9</v>
      </c>
      <c r="L53" s="25">
        <v>79.9</v>
      </c>
      <c r="M53" s="25">
        <f>L53*0.5</f>
        <v>39.95</v>
      </c>
      <c r="N53" s="19" t="s">
        <v>27</v>
      </c>
      <c r="O53" s="26">
        <f>K53+M53</f>
        <v>81.85</v>
      </c>
      <c r="P53" s="27">
        <v>5</v>
      </c>
      <c r="Q53" s="27"/>
      <c r="R53" s="29" t="s">
        <v>56</v>
      </c>
    </row>
    <row r="54" customFormat="1" ht="25" customHeight="1" spans="1:18">
      <c r="A54" s="14">
        <v>17</v>
      </c>
      <c r="B54" s="15" t="s">
        <v>51</v>
      </c>
      <c r="C54" s="15" t="s">
        <v>67</v>
      </c>
      <c r="D54" s="15" t="s">
        <v>130</v>
      </c>
      <c r="E54" s="21"/>
      <c r="F54" s="17" t="s">
        <v>143</v>
      </c>
      <c r="G54" s="18" t="s">
        <v>144</v>
      </c>
      <c r="H54" s="19" t="s">
        <v>27</v>
      </c>
      <c r="I54" s="19" t="s">
        <v>27</v>
      </c>
      <c r="J54" s="25">
        <v>84</v>
      </c>
      <c r="K54" s="25">
        <f t="shared" ref="K54:K73" si="7">J54*0.5</f>
        <v>42</v>
      </c>
      <c r="L54" s="25">
        <v>82</v>
      </c>
      <c r="M54" s="25">
        <f t="shared" ref="M54:M73" si="8">L54*0.5</f>
        <v>41</v>
      </c>
      <c r="N54" s="19" t="s">
        <v>27</v>
      </c>
      <c r="O54" s="26">
        <f t="shared" ref="O54:O73" si="9">K54+M54</f>
        <v>83</v>
      </c>
      <c r="P54" s="27">
        <v>3</v>
      </c>
      <c r="Q54" s="27" t="s">
        <v>33</v>
      </c>
      <c r="R54" s="29" t="s">
        <v>56</v>
      </c>
    </row>
    <row r="55" customFormat="1" ht="25" customHeight="1" spans="1:18">
      <c r="A55" s="14">
        <v>18</v>
      </c>
      <c r="B55" s="15" t="s">
        <v>51</v>
      </c>
      <c r="C55" s="15" t="s">
        <v>67</v>
      </c>
      <c r="D55" s="15" t="s">
        <v>130</v>
      </c>
      <c r="E55" s="21"/>
      <c r="F55" s="17" t="s">
        <v>145</v>
      </c>
      <c r="G55" s="18" t="s">
        <v>146</v>
      </c>
      <c r="H55" s="19" t="s">
        <v>27</v>
      </c>
      <c r="I55" s="19" t="s">
        <v>27</v>
      </c>
      <c r="J55" s="25">
        <v>83.4</v>
      </c>
      <c r="K55" s="25">
        <f t="shared" si="7"/>
        <v>41.7</v>
      </c>
      <c r="L55" s="25">
        <v>79.8</v>
      </c>
      <c r="M55" s="25">
        <f t="shared" si="8"/>
        <v>39.9</v>
      </c>
      <c r="N55" s="19" t="s">
        <v>27</v>
      </c>
      <c r="O55" s="26">
        <f t="shared" si="9"/>
        <v>81.6</v>
      </c>
      <c r="P55" s="27">
        <v>6</v>
      </c>
      <c r="Q55" s="27"/>
      <c r="R55" s="29" t="s">
        <v>56</v>
      </c>
    </row>
    <row r="56" customFormat="1" ht="25" customHeight="1" spans="1:18">
      <c r="A56" s="14">
        <v>19</v>
      </c>
      <c r="B56" s="15" t="s">
        <v>51</v>
      </c>
      <c r="C56" s="15" t="s">
        <v>67</v>
      </c>
      <c r="D56" s="15" t="s">
        <v>130</v>
      </c>
      <c r="E56" s="21"/>
      <c r="F56" s="17" t="s">
        <v>147</v>
      </c>
      <c r="G56" s="18" t="s">
        <v>148</v>
      </c>
      <c r="H56" s="19" t="s">
        <v>27</v>
      </c>
      <c r="I56" s="19" t="s">
        <v>27</v>
      </c>
      <c r="J56" s="25">
        <v>84.6</v>
      </c>
      <c r="K56" s="25">
        <f t="shared" si="7"/>
        <v>42.3</v>
      </c>
      <c r="L56" s="25">
        <v>79.26</v>
      </c>
      <c r="M56" s="25">
        <f t="shared" si="8"/>
        <v>39.63</v>
      </c>
      <c r="N56" s="19" t="s">
        <v>27</v>
      </c>
      <c r="O56" s="26">
        <f t="shared" si="9"/>
        <v>81.93</v>
      </c>
      <c r="P56" s="27">
        <v>4</v>
      </c>
      <c r="Q56" s="27"/>
      <c r="R56" s="29" t="s">
        <v>56</v>
      </c>
    </row>
    <row r="57" customFormat="1" ht="25" customHeight="1" spans="1:18">
      <c r="A57" s="14">
        <v>20</v>
      </c>
      <c r="B57" s="15" t="s">
        <v>51</v>
      </c>
      <c r="C57" s="15" t="s">
        <v>67</v>
      </c>
      <c r="D57" s="15" t="s">
        <v>130</v>
      </c>
      <c r="E57" s="21"/>
      <c r="F57" s="17" t="s">
        <v>149</v>
      </c>
      <c r="G57" s="18" t="s">
        <v>150</v>
      </c>
      <c r="H57" s="19" t="s">
        <v>27</v>
      </c>
      <c r="I57" s="19" t="s">
        <v>27</v>
      </c>
      <c r="J57" s="25">
        <v>0</v>
      </c>
      <c r="K57" s="25">
        <f t="shared" si="7"/>
        <v>0</v>
      </c>
      <c r="L57" s="25">
        <v>0</v>
      </c>
      <c r="M57" s="25">
        <f t="shared" si="8"/>
        <v>0</v>
      </c>
      <c r="N57" s="19" t="s">
        <v>27</v>
      </c>
      <c r="O57" s="26">
        <f t="shared" si="9"/>
        <v>0</v>
      </c>
      <c r="P57" s="27">
        <v>11</v>
      </c>
      <c r="Q57" s="27"/>
      <c r="R57" s="29" t="s">
        <v>56</v>
      </c>
    </row>
    <row r="58" customFormat="1" ht="25" customHeight="1" spans="1:18">
      <c r="A58" s="14">
        <v>21</v>
      </c>
      <c r="B58" s="15" t="s">
        <v>51</v>
      </c>
      <c r="C58" s="15" t="s">
        <v>67</v>
      </c>
      <c r="D58" s="15" t="s">
        <v>130</v>
      </c>
      <c r="E58" s="21"/>
      <c r="F58" s="17" t="s">
        <v>151</v>
      </c>
      <c r="G58" s="18" t="s">
        <v>152</v>
      </c>
      <c r="H58" s="19" t="s">
        <v>27</v>
      </c>
      <c r="I58" s="19" t="s">
        <v>27</v>
      </c>
      <c r="J58" s="25">
        <v>0</v>
      </c>
      <c r="K58" s="25">
        <f t="shared" si="7"/>
        <v>0</v>
      </c>
      <c r="L58" s="25">
        <v>0</v>
      </c>
      <c r="M58" s="25">
        <f t="shared" si="8"/>
        <v>0</v>
      </c>
      <c r="N58" s="19" t="s">
        <v>27</v>
      </c>
      <c r="O58" s="26">
        <f t="shared" si="9"/>
        <v>0</v>
      </c>
      <c r="P58" s="27">
        <v>11</v>
      </c>
      <c r="Q58" s="27"/>
      <c r="R58" s="29" t="s">
        <v>56</v>
      </c>
    </row>
    <row r="59" customFormat="1" ht="25" customHeight="1" spans="1:18">
      <c r="A59" s="14">
        <v>22</v>
      </c>
      <c r="B59" s="15" t="s">
        <v>51</v>
      </c>
      <c r="C59" s="15" t="s">
        <v>67</v>
      </c>
      <c r="D59" s="15" t="s">
        <v>130</v>
      </c>
      <c r="E59" s="21"/>
      <c r="F59" s="17" t="s">
        <v>153</v>
      </c>
      <c r="G59" s="18" t="s">
        <v>154</v>
      </c>
      <c r="H59" s="19" t="s">
        <v>27</v>
      </c>
      <c r="I59" s="19" t="s">
        <v>27</v>
      </c>
      <c r="J59" s="25">
        <v>87.6</v>
      </c>
      <c r="K59" s="25">
        <f t="shared" si="7"/>
        <v>43.8</v>
      </c>
      <c r="L59" s="25">
        <v>84.3</v>
      </c>
      <c r="M59" s="25">
        <f t="shared" si="8"/>
        <v>42.15</v>
      </c>
      <c r="N59" s="19" t="s">
        <v>27</v>
      </c>
      <c r="O59" s="26">
        <f t="shared" si="9"/>
        <v>85.95</v>
      </c>
      <c r="P59" s="27">
        <v>1</v>
      </c>
      <c r="Q59" s="27" t="s">
        <v>33</v>
      </c>
      <c r="R59" s="29" t="s">
        <v>56</v>
      </c>
    </row>
    <row r="60" customFormat="1" ht="25" customHeight="1" spans="1:18">
      <c r="A60" s="14">
        <v>23</v>
      </c>
      <c r="B60" s="15" t="s">
        <v>51</v>
      </c>
      <c r="C60" s="15" t="s">
        <v>67</v>
      </c>
      <c r="D60" s="15" t="s">
        <v>130</v>
      </c>
      <c r="E60" s="21"/>
      <c r="F60" s="17" t="s">
        <v>155</v>
      </c>
      <c r="G60" s="18" t="s">
        <v>156</v>
      </c>
      <c r="H60" s="19" t="s">
        <v>27</v>
      </c>
      <c r="I60" s="19" t="s">
        <v>27</v>
      </c>
      <c r="J60" s="25">
        <v>82.8</v>
      </c>
      <c r="K60" s="25">
        <f t="shared" si="7"/>
        <v>41.4</v>
      </c>
      <c r="L60" s="25">
        <v>79.3</v>
      </c>
      <c r="M60" s="25">
        <f t="shared" si="8"/>
        <v>39.65</v>
      </c>
      <c r="N60" s="19" t="s">
        <v>27</v>
      </c>
      <c r="O60" s="26">
        <f t="shared" si="9"/>
        <v>81.05</v>
      </c>
      <c r="P60" s="27">
        <v>8</v>
      </c>
      <c r="Q60" s="27"/>
      <c r="R60" s="29" t="s">
        <v>56</v>
      </c>
    </row>
    <row r="61" customFormat="1" ht="25" customHeight="1" spans="1:18">
      <c r="A61" s="14">
        <v>24</v>
      </c>
      <c r="B61" s="15" t="s">
        <v>51</v>
      </c>
      <c r="C61" s="15" t="s">
        <v>67</v>
      </c>
      <c r="D61" s="15" t="s">
        <v>130</v>
      </c>
      <c r="E61" s="21"/>
      <c r="F61" s="17" t="s">
        <v>157</v>
      </c>
      <c r="G61" s="18" t="s">
        <v>158</v>
      </c>
      <c r="H61" s="19" t="s">
        <v>27</v>
      </c>
      <c r="I61" s="19" t="s">
        <v>27</v>
      </c>
      <c r="J61" s="25">
        <v>82.6</v>
      </c>
      <c r="K61" s="25">
        <f t="shared" si="7"/>
        <v>41.3</v>
      </c>
      <c r="L61" s="25">
        <v>79.64</v>
      </c>
      <c r="M61" s="25">
        <f t="shared" si="8"/>
        <v>39.82</v>
      </c>
      <c r="N61" s="19" t="s">
        <v>27</v>
      </c>
      <c r="O61" s="26">
        <f t="shared" si="9"/>
        <v>81.12</v>
      </c>
      <c r="P61" s="27">
        <v>7</v>
      </c>
      <c r="Q61" s="27"/>
      <c r="R61" s="29" t="s">
        <v>56</v>
      </c>
    </row>
    <row r="62" customFormat="1" ht="25" customHeight="1" spans="1:18">
      <c r="A62" s="14">
        <v>25</v>
      </c>
      <c r="B62" s="15" t="s">
        <v>51</v>
      </c>
      <c r="C62" s="15" t="s">
        <v>67</v>
      </c>
      <c r="D62" s="15" t="s">
        <v>130</v>
      </c>
      <c r="E62" s="21"/>
      <c r="F62" s="17" t="s">
        <v>159</v>
      </c>
      <c r="G62" s="18" t="s">
        <v>160</v>
      </c>
      <c r="H62" s="19" t="s">
        <v>27</v>
      </c>
      <c r="I62" s="19" t="s">
        <v>27</v>
      </c>
      <c r="J62" s="25">
        <v>87.2</v>
      </c>
      <c r="K62" s="25">
        <f t="shared" si="7"/>
        <v>43.6</v>
      </c>
      <c r="L62" s="25">
        <v>82.1</v>
      </c>
      <c r="M62" s="25">
        <f t="shared" si="8"/>
        <v>41.05</v>
      </c>
      <c r="N62" s="19" t="s">
        <v>27</v>
      </c>
      <c r="O62" s="26">
        <f t="shared" si="9"/>
        <v>84.65</v>
      </c>
      <c r="P62" s="27">
        <v>2</v>
      </c>
      <c r="Q62" s="27" t="s">
        <v>33</v>
      </c>
      <c r="R62" s="29" t="s">
        <v>56</v>
      </c>
    </row>
    <row r="63" customFormat="1" ht="25" customHeight="1" spans="1:18">
      <c r="A63" s="14">
        <v>26</v>
      </c>
      <c r="B63" s="15" t="s">
        <v>51</v>
      </c>
      <c r="C63" s="15" t="s">
        <v>67</v>
      </c>
      <c r="D63" s="15" t="s">
        <v>130</v>
      </c>
      <c r="E63" s="21"/>
      <c r="F63" s="17" t="s">
        <v>161</v>
      </c>
      <c r="G63" s="18" t="s">
        <v>162</v>
      </c>
      <c r="H63" s="19" t="s">
        <v>27</v>
      </c>
      <c r="I63" s="19" t="s">
        <v>27</v>
      </c>
      <c r="J63" s="25">
        <v>80.6</v>
      </c>
      <c r="K63" s="25">
        <f t="shared" si="7"/>
        <v>40.3</v>
      </c>
      <c r="L63" s="25">
        <v>75.5</v>
      </c>
      <c r="M63" s="25">
        <f t="shared" si="8"/>
        <v>37.75</v>
      </c>
      <c r="N63" s="19" t="s">
        <v>27</v>
      </c>
      <c r="O63" s="26">
        <f t="shared" si="9"/>
        <v>78.05</v>
      </c>
      <c r="P63" s="27">
        <v>10</v>
      </c>
      <c r="Q63" s="27"/>
      <c r="R63" s="29" t="s">
        <v>56</v>
      </c>
    </row>
    <row r="64" customFormat="1" ht="25" customHeight="1" spans="1:18">
      <c r="A64" s="14">
        <v>27</v>
      </c>
      <c r="B64" s="15" t="s">
        <v>51</v>
      </c>
      <c r="C64" s="15" t="s">
        <v>67</v>
      </c>
      <c r="D64" s="15" t="s">
        <v>130</v>
      </c>
      <c r="E64" s="21"/>
      <c r="F64" s="17" t="s">
        <v>163</v>
      </c>
      <c r="G64" s="18" t="s">
        <v>164</v>
      </c>
      <c r="H64" s="19" t="s">
        <v>27</v>
      </c>
      <c r="I64" s="19" t="s">
        <v>27</v>
      </c>
      <c r="J64" s="25">
        <v>0</v>
      </c>
      <c r="K64" s="25">
        <f t="shared" si="7"/>
        <v>0</v>
      </c>
      <c r="L64" s="25">
        <v>0</v>
      </c>
      <c r="M64" s="25">
        <f t="shared" si="8"/>
        <v>0</v>
      </c>
      <c r="N64" s="19" t="s">
        <v>27</v>
      </c>
      <c r="O64" s="26">
        <f t="shared" si="9"/>
        <v>0</v>
      </c>
      <c r="P64" s="27">
        <v>11</v>
      </c>
      <c r="Q64" s="27"/>
      <c r="R64" s="29" t="s">
        <v>56</v>
      </c>
    </row>
    <row r="65" customFormat="1" ht="25" customHeight="1" spans="1:18">
      <c r="A65" s="14">
        <v>28</v>
      </c>
      <c r="B65" s="15" t="s">
        <v>51</v>
      </c>
      <c r="C65" s="15" t="s">
        <v>67</v>
      </c>
      <c r="D65" s="15" t="s">
        <v>130</v>
      </c>
      <c r="E65" s="21"/>
      <c r="F65" s="17" t="s">
        <v>165</v>
      </c>
      <c r="G65" s="18" t="s">
        <v>166</v>
      </c>
      <c r="H65" s="19" t="s">
        <v>27</v>
      </c>
      <c r="I65" s="19" t="s">
        <v>27</v>
      </c>
      <c r="J65" s="25">
        <v>82.2</v>
      </c>
      <c r="K65" s="25">
        <f t="shared" si="7"/>
        <v>41.1</v>
      </c>
      <c r="L65" s="25">
        <v>79.8</v>
      </c>
      <c r="M65" s="25">
        <f t="shared" si="8"/>
        <v>39.9</v>
      </c>
      <c r="N65" s="19" t="s">
        <v>27</v>
      </c>
      <c r="O65" s="26">
        <f t="shared" si="9"/>
        <v>81</v>
      </c>
      <c r="P65" s="27">
        <v>9</v>
      </c>
      <c r="Q65" s="27"/>
      <c r="R65" s="29" t="s">
        <v>56</v>
      </c>
    </row>
    <row r="66" customFormat="1" ht="25" customHeight="1" spans="1:18">
      <c r="A66" s="14">
        <v>29</v>
      </c>
      <c r="B66" s="15" t="s">
        <v>51</v>
      </c>
      <c r="C66" s="15" t="s">
        <v>67</v>
      </c>
      <c r="D66" s="15" t="s">
        <v>130</v>
      </c>
      <c r="E66" s="22"/>
      <c r="F66" s="17" t="s">
        <v>167</v>
      </c>
      <c r="G66" s="18" t="s">
        <v>168</v>
      </c>
      <c r="H66" s="19" t="s">
        <v>27</v>
      </c>
      <c r="I66" s="19" t="s">
        <v>27</v>
      </c>
      <c r="J66" s="25">
        <v>0</v>
      </c>
      <c r="K66" s="25">
        <f t="shared" si="7"/>
        <v>0</v>
      </c>
      <c r="L66" s="25">
        <v>0</v>
      </c>
      <c r="M66" s="25">
        <f t="shared" si="8"/>
        <v>0</v>
      </c>
      <c r="N66" s="19" t="s">
        <v>27</v>
      </c>
      <c r="O66" s="26">
        <f t="shared" si="9"/>
        <v>0</v>
      </c>
      <c r="P66" s="27">
        <v>11</v>
      </c>
      <c r="Q66" s="27"/>
      <c r="R66" s="29" t="s">
        <v>56</v>
      </c>
    </row>
    <row r="67" customFormat="1" ht="25" customHeight="1" spans="1:18">
      <c r="A67" s="14">
        <v>30</v>
      </c>
      <c r="B67" s="15" t="s">
        <v>51</v>
      </c>
      <c r="C67" s="15" t="s">
        <v>169</v>
      </c>
      <c r="D67" s="15" t="s">
        <v>130</v>
      </c>
      <c r="E67" s="20">
        <v>1</v>
      </c>
      <c r="F67" s="17" t="s">
        <v>170</v>
      </c>
      <c r="G67" s="18" t="s">
        <v>171</v>
      </c>
      <c r="H67" s="19" t="s">
        <v>27</v>
      </c>
      <c r="I67" s="19" t="s">
        <v>27</v>
      </c>
      <c r="J67" s="25">
        <v>0</v>
      </c>
      <c r="K67" s="25">
        <f t="shared" si="7"/>
        <v>0</v>
      </c>
      <c r="L67" s="25">
        <v>0</v>
      </c>
      <c r="M67" s="25">
        <f t="shared" si="8"/>
        <v>0</v>
      </c>
      <c r="N67" s="19" t="s">
        <v>27</v>
      </c>
      <c r="O67" s="26">
        <f t="shared" si="9"/>
        <v>0</v>
      </c>
      <c r="P67" s="27">
        <v>2</v>
      </c>
      <c r="Q67" s="27"/>
      <c r="R67" s="29" t="s">
        <v>56</v>
      </c>
    </row>
    <row r="68" customFormat="1" ht="25" customHeight="1" spans="1:18">
      <c r="A68" s="14">
        <v>31</v>
      </c>
      <c r="B68" s="15" t="s">
        <v>51</v>
      </c>
      <c r="C68" s="15" t="s">
        <v>169</v>
      </c>
      <c r="D68" s="15" t="s">
        <v>130</v>
      </c>
      <c r="E68" s="21"/>
      <c r="F68" s="17" t="s">
        <v>172</v>
      </c>
      <c r="G68" s="18" t="s">
        <v>173</v>
      </c>
      <c r="H68" s="19" t="s">
        <v>27</v>
      </c>
      <c r="I68" s="19" t="s">
        <v>27</v>
      </c>
      <c r="J68" s="25">
        <v>81.6</v>
      </c>
      <c r="K68" s="25">
        <f t="shared" si="7"/>
        <v>40.8</v>
      </c>
      <c r="L68" s="25">
        <v>78.78</v>
      </c>
      <c r="M68" s="25">
        <f t="shared" si="8"/>
        <v>39.39</v>
      </c>
      <c r="N68" s="19" t="s">
        <v>27</v>
      </c>
      <c r="O68" s="26">
        <f t="shared" si="9"/>
        <v>80.19</v>
      </c>
      <c r="P68" s="27">
        <v>1</v>
      </c>
      <c r="Q68" s="27" t="s">
        <v>33</v>
      </c>
      <c r="R68" s="29" t="s">
        <v>56</v>
      </c>
    </row>
    <row r="69" customFormat="1" ht="25" customHeight="1" spans="1:18">
      <c r="A69" s="14">
        <v>32</v>
      </c>
      <c r="B69" s="15" t="s">
        <v>51</v>
      </c>
      <c r="C69" s="15" t="s">
        <v>169</v>
      </c>
      <c r="D69" s="15" t="s">
        <v>130</v>
      </c>
      <c r="E69" s="21"/>
      <c r="F69" s="17" t="s">
        <v>174</v>
      </c>
      <c r="G69" s="18" t="s">
        <v>175</v>
      </c>
      <c r="H69" s="19" t="s">
        <v>27</v>
      </c>
      <c r="I69" s="19" t="s">
        <v>27</v>
      </c>
      <c r="J69" s="25">
        <v>0</v>
      </c>
      <c r="K69" s="25">
        <f t="shared" si="7"/>
        <v>0</v>
      </c>
      <c r="L69" s="25">
        <v>0</v>
      </c>
      <c r="M69" s="25">
        <f t="shared" si="8"/>
        <v>0</v>
      </c>
      <c r="N69" s="19" t="s">
        <v>27</v>
      </c>
      <c r="O69" s="26">
        <f t="shared" si="9"/>
        <v>0</v>
      </c>
      <c r="P69" s="27">
        <v>2</v>
      </c>
      <c r="Q69" s="27"/>
      <c r="R69" s="29" t="s">
        <v>56</v>
      </c>
    </row>
    <row r="70" customFormat="1" ht="25" customHeight="1" spans="1:18">
      <c r="A70" s="14">
        <v>33</v>
      </c>
      <c r="B70" s="15" t="s">
        <v>51</v>
      </c>
      <c r="C70" s="15" t="s">
        <v>169</v>
      </c>
      <c r="D70" s="15" t="s">
        <v>130</v>
      </c>
      <c r="E70" s="21"/>
      <c r="F70" s="17" t="s">
        <v>176</v>
      </c>
      <c r="G70" s="18" t="s">
        <v>177</v>
      </c>
      <c r="H70" s="19" t="s">
        <v>27</v>
      </c>
      <c r="I70" s="19" t="s">
        <v>27</v>
      </c>
      <c r="J70" s="25">
        <v>0</v>
      </c>
      <c r="K70" s="25">
        <f t="shared" si="7"/>
        <v>0</v>
      </c>
      <c r="L70" s="25">
        <v>0</v>
      </c>
      <c r="M70" s="25">
        <f t="shared" si="8"/>
        <v>0</v>
      </c>
      <c r="N70" s="19" t="s">
        <v>27</v>
      </c>
      <c r="O70" s="26">
        <f t="shared" si="9"/>
        <v>0</v>
      </c>
      <c r="P70" s="27">
        <v>2</v>
      </c>
      <c r="Q70" s="27"/>
      <c r="R70" s="29" t="s">
        <v>56</v>
      </c>
    </row>
    <row r="71" customFormat="1" ht="25" customHeight="1" spans="1:18">
      <c r="A71" s="14">
        <v>34</v>
      </c>
      <c r="B71" s="15" t="s">
        <v>51</v>
      </c>
      <c r="C71" s="15" t="s">
        <v>169</v>
      </c>
      <c r="D71" s="15" t="s">
        <v>130</v>
      </c>
      <c r="E71" s="21"/>
      <c r="F71" s="17" t="s">
        <v>178</v>
      </c>
      <c r="G71" s="18" t="s">
        <v>179</v>
      </c>
      <c r="H71" s="19" t="s">
        <v>27</v>
      </c>
      <c r="I71" s="19" t="s">
        <v>27</v>
      </c>
      <c r="J71" s="25">
        <v>0</v>
      </c>
      <c r="K71" s="25">
        <f t="shared" si="7"/>
        <v>0</v>
      </c>
      <c r="L71" s="25">
        <v>0</v>
      </c>
      <c r="M71" s="25">
        <f t="shared" si="8"/>
        <v>0</v>
      </c>
      <c r="N71" s="19" t="s">
        <v>27</v>
      </c>
      <c r="O71" s="26">
        <f t="shared" si="9"/>
        <v>0</v>
      </c>
      <c r="P71" s="27">
        <v>2</v>
      </c>
      <c r="Q71" s="27"/>
      <c r="R71" s="29" t="s">
        <v>56</v>
      </c>
    </row>
    <row r="72" customFormat="1" ht="25" customHeight="1" spans="1:18">
      <c r="A72" s="14">
        <v>35</v>
      </c>
      <c r="B72" s="15" t="s">
        <v>51</v>
      </c>
      <c r="C72" s="15" t="s">
        <v>169</v>
      </c>
      <c r="D72" s="15" t="s">
        <v>130</v>
      </c>
      <c r="E72" s="21"/>
      <c r="F72" s="17" t="s">
        <v>180</v>
      </c>
      <c r="G72" s="18" t="s">
        <v>181</v>
      </c>
      <c r="H72" s="19" t="s">
        <v>27</v>
      </c>
      <c r="I72" s="19" t="s">
        <v>27</v>
      </c>
      <c r="J72" s="25">
        <v>0</v>
      </c>
      <c r="K72" s="25">
        <f t="shared" si="7"/>
        <v>0</v>
      </c>
      <c r="L72" s="25">
        <v>0</v>
      </c>
      <c r="M72" s="25">
        <f t="shared" si="8"/>
        <v>0</v>
      </c>
      <c r="N72" s="19" t="s">
        <v>27</v>
      </c>
      <c r="O72" s="26">
        <f t="shared" si="9"/>
        <v>0</v>
      </c>
      <c r="P72" s="27">
        <v>2</v>
      </c>
      <c r="Q72" s="27"/>
      <c r="R72" s="29" t="s">
        <v>56</v>
      </c>
    </row>
    <row r="73" customFormat="1" ht="25" customHeight="1" spans="1:18">
      <c r="A73" s="14">
        <v>36</v>
      </c>
      <c r="B73" s="15" t="s">
        <v>51</v>
      </c>
      <c r="C73" s="15" t="s">
        <v>169</v>
      </c>
      <c r="D73" s="15" t="s">
        <v>130</v>
      </c>
      <c r="E73" s="22"/>
      <c r="F73" s="17" t="s">
        <v>182</v>
      </c>
      <c r="G73" s="18" t="s">
        <v>183</v>
      </c>
      <c r="H73" s="19" t="s">
        <v>27</v>
      </c>
      <c r="I73" s="19" t="s">
        <v>27</v>
      </c>
      <c r="J73" s="25">
        <v>0</v>
      </c>
      <c r="K73" s="25">
        <f t="shared" si="7"/>
        <v>0</v>
      </c>
      <c r="L73" s="25">
        <v>0</v>
      </c>
      <c r="M73" s="25">
        <f t="shared" si="8"/>
        <v>0</v>
      </c>
      <c r="N73" s="19" t="s">
        <v>27</v>
      </c>
      <c r="O73" s="26">
        <f t="shared" si="9"/>
        <v>0</v>
      </c>
      <c r="P73" s="27">
        <v>2</v>
      </c>
      <c r="Q73" s="27"/>
      <c r="R73" s="29" t="s">
        <v>56</v>
      </c>
    </row>
    <row r="74" customFormat="1" ht="25" customHeight="1" spans="1:18">
      <c r="A74" s="14" t="s">
        <v>184</v>
      </c>
      <c r="B74" s="15" t="s">
        <v>185</v>
      </c>
      <c r="C74" s="15" t="s">
        <v>186</v>
      </c>
      <c r="D74" s="15" t="s">
        <v>187</v>
      </c>
      <c r="E74" s="30">
        <v>1</v>
      </c>
      <c r="F74" s="17" t="s">
        <v>188</v>
      </c>
      <c r="G74" s="18" t="s">
        <v>189</v>
      </c>
      <c r="H74" s="19">
        <v>53.5</v>
      </c>
      <c r="I74" s="25">
        <f>H74*50%</f>
        <v>26.75</v>
      </c>
      <c r="J74" s="19" t="s">
        <v>27</v>
      </c>
      <c r="K74" s="19" t="s">
        <v>27</v>
      </c>
      <c r="L74" s="25">
        <v>82.2</v>
      </c>
      <c r="M74" s="25">
        <f>L74*0.5</f>
        <v>41.1</v>
      </c>
      <c r="N74" s="19" t="s">
        <v>27</v>
      </c>
      <c r="O74" s="26">
        <f>I74+M74</f>
        <v>67.85</v>
      </c>
      <c r="P74" s="27">
        <v>1</v>
      </c>
      <c r="Q74" s="27" t="s">
        <v>33</v>
      </c>
      <c r="R74" s="29" t="s">
        <v>28</v>
      </c>
    </row>
    <row r="75" customFormat="1" ht="25" customHeight="1" spans="1:18">
      <c r="A75" s="14" t="s">
        <v>190</v>
      </c>
      <c r="B75" s="15" t="s">
        <v>185</v>
      </c>
      <c r="C75" s="15" t="s">
        <v>186</v>
      </c>
      <c r="D75" s="15" t="s">
        <v>187</v>
      </c>
      <c r="E75" s="30"/>
      <c r="F75" s="17" t="s">
        <v>191</v>
      </c>
      <c r="G75" s="18" t="s">
        <v>192</v>
      </c>
      <c r="H75" s="19">
        <v>41.5</v>
      </c>
      <c r="I75" s="25">
        <f>H75*50%</f>
        <v>20.75</v>
      </c>
      <c r="J75" s="19" t="s">
        <v>27</v>
      </c>
      <c r="K75" s="19" t="s">
        <v>27</v>
      </c>
      <c r="L75" s="25">
        <v>0</v>
      </c>
      <c r="M75" s="25">
        <f t="shared" ref="M75:M82" si="10">L75*0.5</f>
        <v>0</v>
      </c>
      <c r="N75" s="19" t="s">
        <v>27</v>
      </c>
      <c r="O75" s="26">
        <f t="shared" ref="O75:O82" si="11">I75+M75</f>
        <v>20.75</v>
      </c>
      <c r="P75" s="27">
        <v>3</v>
      </c>
      <c r="Q75" s="27"/>
      <c r="R75" s="29" t="s">
        <v>28</v>
      </c>
    </row>
    <row r="76" customFormat="1" ht="25" customHeight="1" spans="1:18">
      <c r="A76" s="14" t="s">
        <v>193</v>
      </c>
      <c r="B76" s="15" t="s">
        <v>185</v>
      </c>
      <c r="C76" s="15" t="s">
        <v>186</v>
      </c>
      <c r="D76" s="15" t="s">
        <v>187</v>
      </c>
      <c r="E76" s="30"/>
      <c r="F76" s="17" t="s">
        <v>194</v>
      </c>
      <c r="G76" s="18" t="s">
        <v>195</v>
      </c>
      <c r="H76" s="19">
        <v>37.5</v>
      </c>
      <c r="I76" s="25">
        <f>H76*50%</f>
        <v>18.75</v>
      </c>
      <c r="J76" s="19" t="s">
        <v>27</v>
      </c>
      <c r="K76" s="19" t="s">
        <v>27</v>
      </c>
      <c r="L76" s="25">
        <v>0</v>
      </c>
      <c r="M76" s="25">
        <f t="shared" si="10"/>
        <v>0</v>
      </c>
      <c r="N76" s="19" t="s">
        <v>27</v>
      </c>
      <c r="O76" s="26">
        <f t="shared" si="11"/>
        <v>18.75</v>
      </c>
      <c r="P76" s="27">
        <v>4</v>
      </c>
      <c r="Q76" s="27"/>
      <c r="R76" s="29" t="s">
        <v>28</v>
      </c>
    </row>
    <row r="77" customFormat="1" ht="25" customHeight="1" spans="1:18">
      <c r="A77" s="14" t="s">
        <v>196</v>
      </c>
      <c r="B77" s="15" t="s">
        <v>185</v>
      </c>
      <c r="C77" s="15" t="s">
        <v>186</v>
      </c>
      <c r="D77" s="15" t="s">
        <v>187</v>
      </c>
      <c r="E77" s="30"/>
      <c r="F77" s="17" t="s">
        <v>197</v>
      </c>
      <c r="G77" s="18" t="s">
        <v>198</v>
      </c>
      <c r="H77" s="19">
        <v>36.5</v>
      </c>
      <c r="I77" s="25">
        <f>H77*50%</f>
        <v>18.25</v>
      </c>
      <c r="J77" s="19" t="s">
        <v>27</v>
      </c>
      <c r="K77" s="19" t="s">
        <v>27</v>
      </c>
      <c r="L77" s="25">
        <v>0</v>
      </c>
      <c r="M77" s="25">
        <f t="shared" si="10"/>
        <v>0</v>
      </c>
      <c r="N77" s="19" t="s">
        <v>27</v>
      </c>
      <c r="O77" s="26">
        <f t="shared" si="11"/>
        <v>18.25</v>
      </c>
      <c r="P77" s="27">
        <v>5</v>
      </c>
      <c r="Q77" s="27"/>
      <c r="R77" s="29" t="s">
        <v>28</v>
      </c>
    </row>
    <row r="78" customFormat="1" ht="25" customHeight="1" spans="1:18">
      <c r="A78" s="14" t="s">
        <v>199</v>
      </c>
      <c r="B78" s="15" t="s">
        <v>185</v>
      </c>
      <c r="C78" s="15" t="s">
        <v>186</v>
      </c>
      <c r="D78" s="15" t="s">
        <v>187</v>
      </c>
      <c r="E78" s="30"/>
      <c r="F78" s="17" t="s">
        <v>200</v>
      </c>
      <c r="G78" s="18" t="s">
        <v>201</v>
      </c>
      <c r="H78" s="19">
        <v>36</v>
      </c>
      <c r="I78" s="25">
        <f>H78*50%</f>
        <v>18</v>
      </c>
      <c r="J78" s="19" t="s">
        <v>27</v>
      </c>
      <c r="K78" s="19" t="s">
        <v>27</v>
      </c>
      <c r="L78" s="25">
        <v>79</v>
      </c>
      <c r="M78" s="25">
        <f t="shared" si="10"/>
        <v>39.5</v>
      </c>
      <c r="N78" s="19" t="s">
        <v>27</v>
      </c>
      <c r="O78" s="26">
        <f t="shared" si="11"/>
        <v>57.5</v>
      </c>
      <c r="P78" s="27">
        <v>2</v>
      </c>
      <c r="Q78" s="27"/>
      <c r="R78" s="29" t="s">
        <v>28</v>
      </c>
    </row>
    <row r="79" customFormat="1" ht="25" customHeight="1" spans="1:18">
      <c r="A79" s="14" t="s">
        <v>202</v>
      </c>
      <c r="B79" s="15" t="s">
        <v>185</v>
      </c>
      <c r="C79" s="15" t="s">
        <v>203</v>
      </c>
      <c r="D79" s="15" t="s">
        <v>204</v>
      </c>
      <c r="E79" s="30">
        <v>1</v>
      </c>
      <c r="F79" s="17" t="s">
        <v>205</v>
      </c>
      <c r="G79" s="18" t="s">
        <v>206</v>
      </c>
      <c r="H79" s="19">
        <v>47.5</v>
      </c>
      <c r="I79" s="25">
        <f>H79*50%</f>
        <v>23.75</v>
      </c>
      <c r="J79" s="19" t="s">
        <v>27</v>
      </c>
      <c r="K79" s="19" t="s">
        <v>27</v>
      </c>
      <c r="L79" s="25">
        <v>82.6</v>
      </c>
      <c r="M79" s="25">
        <f t="shared" si="10"/>
        <v>41.3</v>
      </c>
      <c r="N79" s="19" t="s">
        <v>27</v>
      </c>
      <c r="O79" s="26">
        <f t="shared" si="11"/>
        <v>65.05</v>
      </c>
      <c r="P79" s="27">
        <v>1</v>
      </c>
      <c r="Q79" s="27" t="s">
        <v>33</v>
      </c>
      <c r="R79" s="29" t="s">
        <v>28</v>
      </c>
    </row>
    <row r="80" customFormat="1" ht="25" customHeight="1" spans="1:18">
      <c r="A80" s="14" t="s">
        <v>207</v>
      </c>
      <c r="B80" s="15" t="s">
        <v>185</v>
      </c>
      <c r="C80" s="15" t="s">
        <v>203</v>
      </c>
      <c r="D80" s="15" t="s">
        <v>204</v>
      </c>
      <c r="E80" s="30"/>
      <c r="F80" s="17" t="s">
        <v>208</v>
      </c>
      <c r="G80" s="18" t="s">
        <v>209</v>
      </c>
      <c r="H80" s="19">
        <v>45</v>
      </c>
      <c r="I80" s="25">
        <f>H80*50%</f>
        <v>22.5</v>
      </c>
      <c r="J80" s="19" t="s">
        <v>27</v>
      </c>
      <c r="K80" s="19" t="s">
        <v>27</v>
      </c>
      <c r="L80" s="25">
        <v>82.4</v>
      </c>
      <c r="M80" s="25">
        <f t="shared" si="10"/>
        <v>41.2</v>
      </c>
      <c r="N80" s="19" t="s">
        <v>27</v>
      </c>
      <c r="O80" s="26">
        <f t="shared" si="11"/>
        <v>63.7</v>
      </c>
      <c r="P80" s="27">
        <v>2</v>
      </c>
      <c r="Q80" s="27"/>
      <c r="R80" s="29" t="s">
        <v>28</v>
      </c>
    </row>
    <row r="81" customFormat="1" ht="25" customHeight="1" spans="1:18">
      <c r="A81" s="14" t="s">
        <v>210</v>
      </c>
      <c r="B81" s="15" t="s">
        <v>185</v>
      </c>
      <c r="C81" s="15" t="s">
        <v>203</v>
      </c>
      <c r="D81" s="15" t="s">
        <v>204</v>
      </c>
      <c r="E81" s="30"/>
      <c r="F81" s="17" t="s">
        <v>211</v>
      </c>
      <c r="G81" s="18" t="s">
        <v>212</v>
      </c>
      <c r="H81" s="19">
        <v>40.5</v>
      </c>
      <c r="I81" s="25">
        <f>H81*50%</f>
        <v>20.25</v>
      </c>
      <c r="J81" s="19" t="s">
        <v>27</v>
      </c>
      <c r="K81" s="19" t="s">
        <v>27</v>
      </c>
      <c r="L81" s="25">
        <v>0</v>
      </c>
      <c r="M81" s="25">
        <f t="shared" si="10"/>
        <v>0</v>
      </c>
      <c r="N81" s="19" t="s">
        <v>27</v>
      </c>
      <c r="O81" s="26">
        <f t="shared" si="11"/>
        <v>20.25</v>
      </c>
      <c r="P81" s="27">
        <v>3</v>
      </c>
      <c r="Q81" s="27"/>
      <c r="R81" s="29" t="s">
        <v>28</v>
      </c>
    </row>
    <row r="82" customFormat="1" ht="25" customHeight="1" spans="1:18">
      <c r="A82" s="14" t="s">
        <v>213</v>
      </c>
      <c r="B82" s="15" t="s">
        <v>185</v>
      </c>
      <c r="C82" s="15" t="s">
        <v>203</v>
      </c>
      <c r="D82" s="15" t="s">
        <v>204</v>
      </c>
      <c r="E82" s="30"/>
      <c r="F82" s="17" t="s">
        <v>214</v>
      </c>
      <c r="G82" s="18" t="s">
        <v>215</v>
      </c>
      <c r="H82" s="19">
        <v>34</v>
      </c>
      <c r="I82" s="25">
        <f>H82*50%</f>
        <v>17</v>
      </c>
      <c r="J82" s="19" t="s">
        <v>27</v>
      </c>
      <c r="K82" s="19" t="s">
        <v>27</v>
      </c>
      <c r="L82" s="25">
        <v>0</v>
      </c>
      <c r="M82" s="25">
        <f t="shared" si="10"/>
        <v>0</v>
      </c>
      <c r="N82" s="19" t="s">
        <v>27</v>
      </c>
      <c r="O82" s="26">
        <f t="shared" si="11"/>
        <v>17</v>
      </c>
      <c r="P82" s="27">
        <v>4</v>
      </c>
      <c r="Q82" s="27"/>
      <c r="R82" s="29" t="s">
        <v>28</v>
      </c>
    </row>
    <row r="83" customFormat="1" ht="25" customHeight="1" spans="1:18">
      <c r="A83" s="14" t="s">
        <v>216</v>
      </c>
      <c r="B83" s="15" t="s">
        <v>51</v>
      </c>
      <c r="C83" s="15" t="s">
        <v>74</v>
      </c>
      <c r="D83" s="15" t="s">
        <v>130</v>
      </c>
      <c r="E83" s="31">
        <v>2</v>
      </c>
      <c r="F83" s="17" t="s">
        <v>217</v>
      </c>
      <c r="G83" s="18" t="s">
        <v>218</v>
      </c>
      <c r="H83" s="19" t="s">
        <v>27</v>
      </c>
      <c r="I83" s="19" t="s">
        <v>27</v>
      </c>
      <c r="J83" s="25">
        <v>76</v>
      </c>
      <c r="K83" s="25">
        <f>J83*0.5</f>
        <v>38</v>
      </c>
      <c r="L83" s="25">
        <v>80.3</v>
      </c>
      <c r="M83" s="25">
        <f>L83*0.5</f>
        <v>40.15</v>
      </c>
      <c r="N83" s="19" t="s">
        <v>27</v>
      </c>
      <c r="O83" s="26">
        <f>K83+M83</f>
        <v>78.15</v>
      </c>
      <c r="P83" s="27">
        <v>5</v>
      </c>
      <c r="Q83" s="27"/>
      <c r="R83" s="29" t="s">
        <v>56</v>
      </c>
    </row>
    <row r="84" customFormat="1" ht="25" customHeight="1" spans="1:18">
      <c r="A84" s="14" t="s">
        <v>219</v>
      </c>
      <c r="B84" s="15" t="s">
        <v>51</v>
      </c>
      <c r="C84" s="15" t="s">
        <v>74</v>
      </c>
      <c r="D84" s="15" t="s">
        <v>130</v>
      </c>
      <c r="E84" s="32"/>
      <c r="F84" s="17" t="s">
        <v>220</v>
      </c>
      <c r="G84" s="18" t="s">
        <v>221</v>
      </c>
      <c r="H84" s="19" t="s">
        <v>27</v>
      </c>
      <c r="I84" s="19" t="s">
        <v>27</v>
      </c>
      <c r="J84" s="25">
        <v>44.4</v>
      </c>
      <c r="K84" s="25">
        <f t="shared" ref="K84:K91" si="12">J84*0.5</f>
        <v>22.2</v>
      </c>
      <c r="L84" s="25">
        <v>77.8</v>
      </c>
      <c r="M84" s="25">
        <f t="shared" ref="M84:M91" si="13">L84*0.5</f>
        <v>38.9</v>
      </c>
      <c r="N84" s="19" t="s">
        <v>27</v>
      </c>
      <c r="O84" s="26">
        <f t="shared" ref="O84:O91" si="14">K84+M84</f>
        <v>61.1</v>
      </c>
      <c r="P84" s="27">
        <v>7</v>
      </c>
      <c r="Q84" s="27"/>
      <c r="R84" s="29" t="s">
        <v>56</v>
      </c>
    </row>
    <row r="85" customFormat="1" ht="25" customHeight="1" spans="1:18">
      <c r="A85" s="14" t="s">
        <v>222</v>
      </c>
      <c r="B85" s="15" t="s">
        <v>51</v>
      </c>
      <c r="C85" s="15" t="s">
        <v>74</v>
      </c>
      <c r="D85" s="15" t="s">
        <v>130</v>
      </c>
      <c r="E85" s="32"/>
      <c r="F85" s="17" t="s">
        <v>223</v>
      </c>
      <c r="G85" s="18" t="s">
        <v>224</v>
      </c>
      <c r="H85" s="19" t="s">
        <v>27</v>
      </c>
      <c r="I85" s="19" t="s">
        <v>27</v>
      </c>
      <c r="J85" s="25">
        <v>83</v>
      </c>
      <c r="K85" s="25">
        <f t="shared" si="12"/>
        <v>41.5</v>
      </c>
      <c r="L85" s="25">
        <v>79.6</v>
      </c>
      <c r="M85" s="25">
        <f t="shared" si="13"/>
        <v>39.8</v>
      </c>
      <c r="N85" s="19" t="s">
        <v>27</v>
      </c>
      <c r="O85" s="26">
        <f t="shared" si="14"/>
        <v>81.3</v>
      </c>
      <c r="P85" s="27">
        <v>2</v>
      </c>
      <c r="Q85" s="27" t="s">
        <v>33</v>
      </c>
      <c r="R85" s="29" t="s">
        <v>56</v>
      </c>
    </row>
    <row r="86" customFormat="1" ht="25" customHeight="1" spans="1:18">
      <c r="A86" s="14" t="s">
        <v>225</v>
      </c>
      <c r="B86" s="15" t="s">
        <v>51</v>
      </c>
      <c r="C86" s="15" t="s">
        <v>74</v>
      </c>
      <c r="D86" s="15" t="s">
        <v>130</v>
      </c>
      <c r="E86" s="32"/>
      <c r="F86" s="17" t="s">
        <v>226</v>
      </c>
      <c r="G86" s="18" t="s">
        <v>227</v>
      </c>
      <c r="H86" s="19" t="s">
        <v>27</v>
      </c>
      <c r="I86" s="19" t="s">
        <v>27</v>
      </c>
      <c r="J86" s="25">
        <v>0</v>
      </c>
      <c r="K86" s="25">
        <f t="shared" si="12"/>
        <v>0</v>
      </c>
      <c r="L86" s="25">
        <v>0</v>
      </c>
      <c r="M86" s="25">
        <f t="shared" si="13"/>
        <v>0</v>
      </c>
      <c r="N86" s="19" t="s">
        <v>27</v>
      </c>
      <c r="O86" s="26">
        <f t="shared" si="14"/>
        <v>0</v>
      </c>
      <c r="P86" s="27">
        <v>8</v>
      </c>
      <c r="Q86" s="27"/>
      <c r="R86" s="29" t="s">
        <v>56</v>
      </c>
    </row>
    <row r="87" customFormat="1" ht="25" customHeight="1" spans="1:18">
      <c r="A87" s="14" t="s">
        <v>228</v>
      </c>
      <c r="B87" s="15" t="s">
        <v>51</v>
      </c>
      <c r="C87" s="15" t="s">
        <v>74</v>
      </c>
      <c r="D87" s="15" t="s">
        <v>130</v>
      </c>
      <c r="E87" s="32"/>
      <c r="F87" s="17" t="s">
        <v>229</v>
      </c>
      <c r="G87" s="18" t="s">
        <v>230</v>
      </c>
      <c r="H87" s="19" t="s">
        <v>27</v>
      </c>
      <c r="I87" s="19" t="s">
        <v>27</v>
      </c>
      <c r="J87" s="25">
        <v>0</v>
      </c>
      <c r="K87" s="25">
        <f t="shared" si="12"/>
        <v>0</v>
      </c>
      <c r="L87" s="25">
        <v>0</v>
      </c>
      <c r="M87" s="25">
        <f t="shared" si="13"/>
        <v>0</v>
      </c>
      <c r="N87" s="19" t="s">
        <v>27</v>
      </c>
      <c r="O87" s="26">
        <f t="shared" si="14"/>
        <v>0</v>
      </c>
      <c r="P87" s="27">
        <v>8</v>
      </c>
      <c r="Q87" s="27"/>
      <c r="R87" s="29" t="s">
        <v>56</v>
      </c>
    </row>
    <row r="88" customFormat="1" ht="25" customHeight="1" spans="1:18">
      <c r="A88" s="14" t="s">
        <v>231</v>
      </c>
      <c r="B88" s="15" t="s">
        <v>51</v>
      </c>
      <c r="C88" s="15" t="s">
        <v>74</v>
      </c>
      <c r="D88" s="15" t="s">
        <v>130</v>
      </c>
      <c r="E88" s="32"/>
      <c r="F88" s="17" t="s">
        <v>232</v>
      </c>
      <c r="G88" s="18" t="s">
        <v>233</v>
      </c>
      <c r="H88" s="19" t="s">
        <v>27</v>
      </c>
      <c r="I88" s="19" t="s">
        <v>27</v>
      </c>
      <c r="J88" s="25">
        <v>85</v>
      </c>
      <c r="K88" s="25">
        <f t="shared" si="12"/>
        <v>42.5</v>
      </c>
      <c r="L88" s="25">
        <v>80.2</v>
      </c>
      <c r="M88" s="25">
        <f t="shared" si="13"/>
        <v>40.1</v>
      </c>
      <c r="N88" s="19" t="s">
        <v>27</v>
      </c>
      <c r="O88" s="26">
        <f t="shared" si="14"/>
        <v>82.6</v>
      </c>
      <c r="P88" s="27">
        <v>1</v>
      </c>
      <c r="Q88" s="27" t="s">
        <v>33</v>
      </c>
      <c r="R88" s="29" t="s">
        <v>56</v>
      </c>
    </row>
    <row r="89" customFormat="1" ht="25" customHeight="1" spans="1:18">
      <c r="A89" s="14" t="s">
        <v>234</v>
      </c>
      <c r="B89" s="15" t="s">
        <v>51</v>
      </c>
      <c r="C89" s="15" t="s">
        <v>74</v>
      </c>
      <c r="D89" s="15" t="s">
        <v>130</v>
      </c>
      <c r="E89" s="32"/>
      <c r="F89" s="17" t="s">
        <v>235</v>
      </c>
      <c r="G89" s="18" t="s">
        <v>236</v>
      </c>
      <c r="H89" s="19" t="s">
        <v>27</v>
      </c>
      <c r="I89" s="19" t="s">
        <v>27</v>
      </c>
      <c r="J89" s="25">
        <v>76.8</v>
      </c>
      <c r="K89" s="25">
        <f t="shared" si="12"/>
        <v>38.4</v>
      </c>
      <c r="L89" s="25">
        <v>76.9</v>
      </c>
      <c r="M89" s="25">
        <f t="shared" si="13"/>
        <v>38.45</v>
      </c>
      <c r="N89" s="19" t="s">
        <v>27</v>
      </c>
      <c r="O89" s="26">
        <f t="shared" si="14"/>
        <v>76.85</v>
      </c>
      <c r="P89" s="27">
        <v>6</v>
      </c>
      <c r="Q89" s="27"/>
      <c r="R89" s="29" t="s">
        <v>56</v>
      </c>
    </row>
    <row r="90" customFormat="1" ht="25" customHeight="1" spans="1:18">
      <c r="A90" s="14" t="s">
        <v>237</v>
      </c>
      <c r="B90" s="15" t="s">
        <v>51</v>
      </c>
      <c r="C90" s="15" t="s">
        <v>74</v>
      </c>
      <c r="D90" s="15" t="s">
        <v>130</v>
      </c>
      <c r="E90" s="32"/>
      <c r="F90" s="17" t="s">
        <v>238</v>
      </c>
      <c r="G90" s="18" t="s">
        <v>239</v>
      </c>
      <c r="H90" s="19" t="s">
        <v>27</v>
      </c>
      <c r="I90" s="19" t="s">
        <v>27</v>
      </c>
      <c r="J90" s="25">
        <v>78</v>
      </c>
      <c r="K90" s="25">
        <f t="shared" si="12"/>
        <v>39</v>
      </c>
      <c r="L90" s="25">
        <v>79</v>
      </c>
      <c r="M90" s="25">
        <f t="shared" si="13"/>
        <v>39.5</v>
      </c>
      <c r="N90" s="19" t="s">
        <v>27</v>
      </c>
      <c r="O90" s="26">
        <f t="shared" si="14"/>
        <v>78.5</v>
      </c>
      <c r="P90" s="27">
        <v>4</v>
      </c>
      <c r="Q90" s="27"/>
      <c r="R90" s="29" t="s">
        <v>56</v>
      </c>
    </row>
    <row r="91" customFormat="1" ht="25" customHeight="1" spans="1:18">
      <c r="A91" s="14" t="s">
        <v>240</v>
      </c>
      <c r="B91" s="15" t="s">
        <v>51</v>
      </c>
      <c r="C91" s="15" t="s">
        <v>74</v>
      </c>
      <c r="D91" s="15" t="s">
        <v>130</v>
      </c>
      <c r="E91" s="33"/>
      <c r="F91" s="17" t="s">
        <v>241</v>
      </c>
      <c r="G91" s="18" t="s">
        <v>242</v>
      </c>
      <c r="H91" s="19" t="s">
        <v>27</v>
      </c>
      <c r="I91" s="19" t="s">
        <v>27</v>
      </c>
      <c r="J91" s="25">
        <v>81.4</v>
      </c>
      <c r="K91" s="25">
        <f t="shared" si="12"/>
        <v>40.7</v>
      </c>
      <c r="L91" s="25">
        <v>81</v>
      </c>
      <c r="M91" s="25">
        <f t="shared" si="13"/>
        <v>40.5</v>
      </c>
      <c r="N91" s="19" t="s">
        <v>27</v>
      </c>
      <c r="O91" s="26">
        <f t="shared" si="14"/>
        <v>81.2</v>
      </c>
      <c r="P91" s="27">
        <v>3</v>
      </c>
      <c r="Q91" s="27"/>
      <c r="R91" s="29" t="s">
        <v>56</v>
      </c>
    </row>
    <row r="92" customFormat="1" ht="25" customHeight="1" spans="1:18">
      <c r="A92" s="14" t="s">
        <v>243</v>
      </c>
      <c r="B92" s="15" t="s">
        <v>51</v>
      </c>
      <c r="C92" s="15" t="s">
        <v>244</v>
      </c>
      <c r="D92" s="15" t="s">
        <v>95</v>
      </c>
      <c r="E92" s="31">
        <v>3</v>
      </c>
      <c r="F92" s="17" t="s">
        <v>245</v>
      </c>
      <c r="G92" s="18" t="s">
        <v>246</v>
      </c>
      <c r="H92" s="19">
        <v>55.5</v>
      </c>
      <c r="I92" s="25">
        <f>H92*50%</f>
        <v>27.75</v>
      </c>
      <c r="J92" s="25">
        <v>0</v>
      </c>
      <c r="K92" s="25">
        <f>J92*0.25</f>
        <v>0</v>
      </c>
      <c r="L92" s="25">
        <v>0</v>
      </c>
      <c r="M92" s="25">
        <f>L92*0.25</f>
        <v>0</v>
      </c>
      <c r="N92" s="26">
        <f>K92+M92</f>
        <v>0</v>
      </c>
      <c r="O92" s="26">
        <f>I92+N92</f>
        <v>27.75</v>
      </c>
      <c r="P92" s="27">
        <v>11</v>
      </c>
      <c r="Q92" s="27"/>
      <c r="R92" s="29" t="s">
        <v>56</v>
      </c>
    </row>
    <row r="93" customFormat="1" ht="25" customHeight="1" spans="1:18">
      <c r="A93" s="14" t="s">
        <v>247</v>
      </c>
      <c r="B93" s="15" t="s">
        <v>51</v>
      </c>
      <c r="C93" s="15" t="s">
        <v>244</v>
      </c>
      <c r="D93" s="15" t="s">
        <v>95</v>
      </c>
      <c r="E93" s="32"/>
      <c r="F93" s="17" t="s">
        <v>248</v>
      </c>
      <c r="G93" s="18" t="s">
        <v>249</v>
      </c>
      <c r="H93" s="19">
        <v>54.5</v>
      </c>
      <c r="I93" s="25">
        <f>H93*50%</f>
        <v>27.25</v>
      </c>
      <c r="J93" s="25">
        <v>82.6</v>
      </c>
      <c r="K93" s="25">
        <f>J93*0.25</f>
        <v>20.65</v>
      </c>
      <c r="L93" s="25">
        <v>81.7</v>
      </c>
      <c r="M93" s="25">
        <f>L93*0.25</f>
        <v>20.425</v>
      </c>
      <c r="N93" s="26">
        <f>K93+M93</f>
        <v>41.075</v>
      </c>
      <c r="O93" s="26">
        <f>I93+N93</f>
        <v>68.325</v>
      </c>
      <c r="P93" s="27">
        <v>2</v>
      </c>
      <c r="Q93" s="27" t="s">
        <v>33</v>
      </c>
      <c r="R93" s="29" t="s">
        <v>56</v>
      </c>
    </row>
    <row r="94" customFormat="1" ht="25" customHeight="1" spans="1:18">
      <c r="A94" s="14">
        <v>21</v>
      </c>
      <c r="B94" s="15" t="s">
        <v>51</v>
      </c>
      <c r="C94" s="15" t="s">
        <v>244</v>
      </c>
      <c r="D94" s="15" t="s">
        <v>95</v>
      </c>
      <c r="E94" s="32"/>
      <c r="F94" s="17" t="s">
        <v>250</v>
      </c>
      <c r="G94" s="18" t="s">
        <v>251</v>
      </c>
      <c r="H94" s="19">
        <v>54.5</v>
      </c>
      <c r="I94" s="25">
        <v>27.25</v>
      </c>
      <c r="J94" s="25">
        <v>84.3</v>
      </c>
      <c r="K94" s="25">
        <v>21.08</v>
      </c>
      <c r="L94" s="25">
        <v>82.3</v>
      </c>
      <c r="M94" s="25">
        <v>20.58</v>
      </c>
      <c r="N94" s="26">
        <v>41.66</v>
      </c>
      <c r="O94" s="26">
        <v>68.91</v>
      </c>
      <c r="P94" s="27">
        <v>1</v>
      </c>
      <c r="Q94" s="27" t="s">
        <v>33</v>
      </c>
      <c r="R94" s="29" t="s">
        <v>56</v>
      </c>
    </row>
    <row r="95" customFormat="1" ht="25" customHeight="1" spans="1:18">
      <c r="A95" s="14" t="s">
        <v>252</v>
      </c>
      <c r="B95" s="15" t="s">
        <v>51</v>
      </c>
      <c r="C95" s="15" t="s">
        <v>244</v>
      </c>
      <c r="D95" s="15" t="s">
        <v>95</v>
      </c>
      <c r="E95" s="32"/>
      <c r="F95" s="17" t="s">
        <v>253</v>
      </c>
      <c r="G95" s="18" t="s">
        <v>254</v>
      </c>
      <c r="H95" s="19">
        <v>54</v>
      </c>
      <c r="I95" s="25">
        <f t="shared" ref="I95:I133" si="15">H95*50%</f>
        <v>27</v>
      </c>
      <c r="J95" s="25">
        <v>0</v>
      </c>
      <c r="K95" s="25">
        <f t="shared" ref="K95:K107" si="16">J95*0.25</f>
        <v>0</v>
      </c>
      <c r="L95" s="25">
        <v>0</v>
      </c>
      <c r="M95" s="25">
        <f t="shared" ref="M95:M107" si="17">L95*0.25</f>
        <v>0</v>
      </c>
      <c r="N95" s="26">
        <f>K95+M95</f>
        <v>0</v>
      </c>
      <c r="O95" s="26">
        <f t="shared" ref="O95:O107" si="18">I95+N95</f>
        <v>27</v>
      </c>
      <c r="P95" s="27">
        <v>12</v>
      </c>
      <c r="Q95" s="27"/>
      <c r="R95" s="29" t="s">
        <v>56</v>
      </c>
    </row>
    <row r="96" customFormat="1" ht="25" customHeight="1" spans="1:18">
      <c r="A96" s="14" t="s">
        <v>255</v>
      </c>
      <c r="B96" s="15" t="s">
        <v>51</v>
      </c>
      <c r="C96" s="15" t="s">
        <v>244</v>
      </c>
      <c r="D96" s="15" t="s">
        <v>95</v>
      </c>
      <c r="E96" s="32"/>
      <c r="F96" s="17" t="s">
        <v>256</v>
      </c>
      <c r="G96" s="18" t="s">
        <v>257</v>
      </c>
      <c r="H96" s="19">
        <v>54</v>
      </c>
      <c r="I96" s="25">
        <f t="shared" si="15"/>
        <v>27</v>
      </c>
      <c r="J96" s="25">
        <v>79.4</v>
      </c>
      <c r="K96" s="25">
        <f t="shared" si="16"/>
        <v>19.85</v>
      </c>
      <c r="L96" s="25">
        <v>80.6</v>
      </c>
      <c r="M96" s="25">
        <f t="shared" si="17"/>
        <v>20.15</v>
      </c>
      <c r="N96" s="26">
        <f t="shared" ref="N95:N107" si="19">K96+M96</f>
        <v>40</v>
      </c>
      <c r="O96" s="26">
        <f t="shared" si="18"/>
        <v>67</v>
      </c>
      <c r="P96" s="27">
        <v>5</v>
      </c>
      <c r="Q96" s="27"/>
      <c r="R96" s="29" t="s">
        <v>56</v>
      </c>
    </row>
    <row r="97" customFormat="1" ht="25" customHeight="1" spans="1:18">
      <c r="A97" s="14" t="s">
        <v>258</v>
      </c>
      <c r="B97" s="15" t="s">
        <v>51</v>
      </c>
      <c r="C97" s="15" t="s">
        <v>244</v>
      </c>
      <c r="D97" s="15" t="s">
        <v>95</v>
      </c>
      <c r="E97" s="32"/>
      <c r="F97" s="17" t="s">
        <v>259</v>
      </c>
      <c r="G97" s="18" t="s">
        <v>260</v>
      </c>
      <c r="H97" s="19">
        <v>52.5</v>
      </c>
      <c r="I97" s="25">
        <f t="shared" si="15"/>
        <v>26.25</v>
      </c>
      <c r="J97" s="25">
        <v>80.4</v>
      </c>
      <c r="K97" s="25">
        <f t="shared" si="16"/>
        <v>20.1</v>
      </c>
      <c r="L97" s="25">
        <v>78.8</v>
      </c>
      <c r="M97" s="25">
        <f t="shared" si="17"/>
        <v>19.7</v>
      </c>
      <c r="N97" s="26">
        <f t="shared" si="19"/>
        <v>39.8</v>
      </c>
      <c r="O97" s="26">
        <f t="shared" si="18"/>
        <v>66.05</v>
      </c>
      <c r="P97" s="27">
        <v>7</v>
      </c>
      <c r="Q97" s="27"/>
      <c r="R97" s="29" t="s">
        <v>56</v>
      </c>
    </row>
    <row r="98" customFormat="1" ht="25" customHeight="1" spans="1:18">
      <c r="A98" s="14" t="s">
        <v>261</v>
      </c>
      <c r="B98" s="15" t="s">
        <v>51</v>
      </c>
      <c r="C98" s="15" t="s">
        <v>244</v>
      </c>
      <c r="D98" s="15" t="s">
        <v>95</v>
      </c>
      <c r="E98" s="32"/>
      <c r="F98" s="17" t="s">
        <v>262</v>
      </c>
      <c r="G98" s="18" t="s">
        <v>263</v>
      </c>
      <c r="H98" s="19">
        <v>52.5</v>
      </c>
      <c r="I98" s="25">
        <f t="shared" si="15"/>
        <v>26.25</v>
      </c>
      <c r="J98" s="25">
        <v>0</v>
      </c>
      <c r="K98" s="25">
        <f t="shared" si="16"/>
        <v>0</v>
      </c>
      <c r="L98" s="25">
        <v>0</v>
      </c>
      <c r="M98" s="25">
        <f t="shared" si="17"/>
        <v>0</v>
      </c>
      <c r="N98" s="26">
        <f t="shared" si="19"/>
        <v>0</v>
      </c>
      <c r="O98" s="26">
        <f t="shared" si="18"/>
        <v>26.25</v>
      </c>
      <c r="P98" s="27">
        <v>13</v>
      </c>
      <c r="Q98" s="27"/>
      <c r="R98" s="29" t="s">
        <v>56</v>
      </c>
    </row>
    <row r="99" customFormat="1" ht="25" customHeight="1" spans="1:18">
      <c r="A99" s="14" t="s">
        <v>264</v>
      </c>
      <c r="B99" s="15" t="s">
        <v>51</v>
      </c>
      <c r="C99" s="15" t="s">
        <v>244</v>
      </c>
      <c r="D99" s="15" t="s">
        <v>95</v>
      </c>
      <c r="E99" s="32"/>
      <c r="F99" s="17" t="s">
        <v>265</v>
      </c>
      <c r="G99" s="18" t="s">
        <v>266</v>
      </c>
      <c r="H99" s="19">
        <v>52</v>
      </c>
      <c r="I99" s="25">
        <f t="shared" si="15"/>
        <v>26</v>
      </c>
      <c r="J99" s="25">
        <v>84.4</v>
      </c>
      <c r="K99" s="25">
        <f t="shared" si="16"/>
        <v>21.1</v>
      </c>
      <c r="L99" s="25">
        <v>82.6</v>
      </c>
      <c r="M99" s="25">
        <f t="shared" si="17"/>
        <v>20.65</v>
      </c>
      <c r="N99" s="26">
        <f t="shared" si="19"/>
        <v>41.75</v>
      </c>
      <c r="O99" s="26">
        <f t="shared" si="18"/>
        <v>67.75</v>
      </c>
      <c r="P99" s="27">
        <v>4</v>
      </c>
      <c r="Q99" s="27"/>
      <c r="R99" s="29" t="s">
        <v>56</v>
      </c>
    </row>
    <row r="100" customFormat="1" ht="25" customHeight="1" spans="1:18">
      <c r="A100" s="14" t="s">
        <v>267</v>
      </c>
      <c r="B100" s="15" t="s">
        <v>51</v>
      </c>
      <c r="C100" s="15" t="s">
        <v>244</v>
      </c>
      <c r="D100" s="15" t="s">
        <v>95</v>
      </c>
      <c r="E100" s="32"/>
      <c r="F100" s="17" t="s">
        <v>268</v>
      </c>
      <c r="G100" s="18" t="s">
        <v>269</v>
      </c>
      <c r="H100" s="19">
        <v>52</v>
      </c>
      <c r="I100" s="25">
        <f t="shared" si="15"/>
        <v>26</v>
      </c>
      <c r="J100" s="25">
        <v>83</v>
      </c>
      <c r="K100" s="25">
        <f t="shared" si="16"/>
        <v>20.75</v>
      </c>
      <c r="L100" s="25">
        <v>78.8</v>
      </c>
      <c r="M100" s="25">
        <f t="shared" si="17"/>
        <v>19.7</v>
      </c>
      <c r="N100" s="26">
        <f t="shared" si="19"/>
        <v>40.45</v>
      </c>
      <c r="O100" s="26">
        <f t="shared" si="18"/>
        <v>66.45</v>
      </c>
      <c r="P100" s="27">
        <v>6</v>
      </c>
      <c r="Q100" s="27"/>
      <c r="R100" s="29" t="s">
        <v>56</v>
      </c>
    </row>
    <row r="101" customFormat="1" ht="25" customHeight="1" spans="1:18">
      <c r="A101" s="14" t="s">
        <v>270</v>
      </c>
      <c r="B101" s="15" t="s">
        <v>51</v>
      </c>
      <c r="C101" s="15" t="s">
        <v>244</v>
      </c>
      <c r="D101" s="15" t="s">
        <v>95</v>
      </c>
      <c r="E101" s="32"/>
      <c r="F101" s="17" t="s">
        <v>271</v>
      </c>
      <c r="G101" s="18" t="s">
        <v>272</v>
      </c>
      <c r="H101" s="19">
        <v>51.5</v>
      </c>
      <c r="I101" s="25">
        <f t="shared" si="15"/>
        <v>25.75</v>
      </c>
      <c r="J101" s="25">
        <v>86</v>
      </c>
      <c r="K101" s="25">
        <f t="shared" si="16"/>
        <v>21.5</v>
      </c>
      <c r="L101" s="25">
        <v>82.1</v>
      </c>
      <c r="M101" s="25">
        <f t="shared" si="17"/>
        <v>20.525</v>
      </c>
      <c r="N101" s="26">
        <f t="shared" si="19"/>
        <v>42.025</v>
      </c>
      <c r="O101" s="26">
        <f t="shared" si="18"/>
        <v>67.775</v>
      </c>
      <c r="P101" s="27">
        <v>3</v>
      </c>
      <c r="Q101" s="27" t="s">
        <v>33</v>
      </c>
      <c r="R101" s="29" t="s">
        <v>56</v>
      </c>
    </row>
    <row r="102" customFormat="1" ht="25" customHeight="1" spans="1:18">
      <c r="A102" s="14" t="s">
        <v>273</v>
      </c>
      <c r="B102" s="15" t="s">
        <v>51</v>
      </c>
      <c r="C102" s="15" t="s">
        <v>244</v>
      </c>
      <c r="D102" s="15" t="s">
        <v>95</v>
      </c>
      <c r="E102" s="32"/>
      <c r="F102" s="17" t="s">
        <v>274</v>
      </c>
      <c r="G102" s="18" t="s">
        <v>275</v>
      </c>
      <c r="H102" s="19">
        <v>50.5</v>
      </c>
      <c r="I102" s="25">
        <f t="shared" si="15"/>
        <v>25.25</v>
      </c>
      <c r="J102" s="25">
        <v>78.6</v>
      </c>
      <c r="K102" s="25">
        <f t="shared" si="16"/>
        <v>19.65</v>
      </c>
      <c r="L102" s="25">
        <v>77.2</v>
      </c>
      <c r="M102" s="25">
        <f t="shared" si="17"/>
        <v>19.3</v>
      </c>
      <c r="N102" s="26">
        <f t="shared" si="19"/>
        <v>38.95</v>
      </c>
      <c r="O102" s="26">
        <f t="shared" si="18"/>
        <v>64.2</v>
      </c>
      <c r="P102" s="27">
        <v>9</v>
      </c>
      <c r="Q102" s="27"/>
      <c r="R102" s="29" t="s">
        <v>56</v>
      </c>
    </row>
    <row r="103" customFormat="1" ht="25" customHeight="1" spans="1:18">
      <c r="A103" s="14" t="s">
        <v>276</v>
      </c>
      <c r="B103" s="15" t="s">
        <v>51</v>
      </c>
      <c r="C103" s="15" t="s">
        <v>244</v>
      </c>
      <c r="D103" s="15" t="s">
        <v>95</v>
      </c>
      <c r="E103" s="32"/>
      <c r="F103" s="17" t="s">
        <v>277</v>
      </c>
      <c r="G103" s="18" t="s">
        <v>278</v>
      </c>
      <c r="H103" s="19">
        <v>49.5</v>
      </c>
      <c r="I103" s="25">
        <f t="shared" si="15"/>
        <v>24.75</v>
      </c>
      <c r="J103" s="25">
        <v>83.6</v>
      </c>
      <c r="K103" s="25">
        <f t="shared" si="16"/>
        <v>20.9</v>
      </c>
      <c r="L103" s="25">
        <v>79.9</v>
      </c>
      <c r="M103" s="25">
        <f t="shared" si="17"/>
        <v>19.975</v>
      </c>
      <c r="N103" s="26">
        <f t="shared" si="19"/>
        <v>40.875</v>
      </c>
      <c r="O103" s="26">
        <f t="shared" si="18"/>
        <v>65.625</v>
      </c>
      <c r="P103" s="27">
        <v>8</v>
      </c>
      <c r="Q103" s="27"/>
      <c r="R103" s="29" t="s">
        <v>56</v>
      </c>
    </row>
    <row r="104" customFormat="1" ht="25" customHeight="1" spans="1:18">
      <c r="A104" s="14" t="s">
        <v>279</v>
      </c>
      <c r="B104" s="15" t="s">
        <v>51</v>
      </c>
      <c r="C104" s="15" t="s">
        <v>244</v>
      </c>
      <c r="D104" s="15" t="s">
        <v>95</v>
      </c>
      <c r="E104" s="32"/>
      <c r="F104" s="17" t="s">
        <v>280</v>
      </c>
      <c r="G104" s="18" t="s">
        <v>281</v>
      </c>
      <c r="H104" s="19">
        <v>47</v>
      </c>
      <c r="I104" s="25">
        <f t="shared" si="15"/>
        <v>23.5</v>
      </c>
      <c r="J104" s="25">
        <v>0</v>
      </c>
      <c r="K104" s="25">
        <f t="shared" si="16"/>
        <v>0</v>
      </c>
      <c r="L104" s="25">
        <v>0</v>
      </c>
      <c r="M104" s="25">
        <f t="shared" si="17"/>
        <v>0</v>
      </c>
      <c r="N104" s="26">
        <f t="shared" si="19"/>
        <v>0</v>
      </c>
      <c r="O104" s="26">
        <f t="shared" si="18"/>
        <v>23.5</v>
      </c>
      <c r="P104" s="27">
        <v>14</v>
      </c>
      <c r="Q104" s="27"/>
      <c r="R104" s="29" t="s">
        <v>56</v>
      </c>
    </row>
    <row r="105" customFormat="1" ht="25" customHeight="1" spans="1:18">
      <c r="A105" s="14" t="s">
        <v>282</v>
      </c>
      <c r="B105" s="15" t="s">
        <v>51</v>
      </c>
      <c r="C105" s="15" t="s">
        <v>244</v>
      </c>
      <c r="D105" s="15" t="s">
        <v>95</v>
      </c>
      <c r="E105" s="32"/>
      <c r="F105" s="17" t="s">
        <v>283</v>
      </c>
      <c r="G105" s="18" t="s">
        <v>284</v>
      </c>
      <c r="H105" s="19">
        <v>47</v>
      </c>
      <c r="I105" s="25">
        <f t="shared" si="15"/>
        <v>23.5</v>
      </c>
      <c r="J105" s="25">
        <v>0</v>
      </c>
      <c r="K105" s="25">
        <f t="shared" si="16"/>
        <v>0</v>
      </c>
      <c r="L105" s="25">
        <v>0</v>
      </c>
      <c r="M105" s="25">
        <f t="shared" si="17"/>
        <v>0</v>
      </c>
      <c r="N105" s="26">
        <f t="shared" si="19"/>
        <v>0</v>
      </c>
      <c r="O105" s="26">
        <f t="shared" si="18"/>
        <v>23.5</v>
      </c>
      <c r="P105" s="27">
        <v>14</v>
      </c>
      <c r="Q105" s="27"/>
      <c r="R105" s="29" t="s">
        <v>56</v>
      </c>
    </row>
    <row r="106" customFormat="1" ht="25" customHeight="1" spans="1:18">
      <c r="A106" s="14" t="s">
        <v>285</v>
      </c>
      <c r="B106" s="15" t="s">
        <v>51</v>
      </c>
      <c r="C106" s="15" t="s">
        <v>244</v>
      </c>
      <c r="D106" s="15" t="s">
        <v>95</v>
      </c>
      <c r="E106" s="32"/>
      <c r="F106" s="17" t="s">
        <v>286</v>
      </c>
      <c r="G106" s="18" t="s">
        <v>287</v>
      </c>
      <c r="H106" s="19">
        <v>47</v>
      </c>
      <c r="I106" s="25">
        <f t="shared" si="15"/>
        <v>23.5</v>
      </c>
      <c r="J106" s="25">
        <v>72.8</v>
      </c>
      <c r="K106" s="25">
        <f t="shared" si="16"/>
        <v>18.2</v>
      </c>
      <c r="L106" s="25">
        <v>80.3</v>
      </c>
      <c r="M106" s="25">
        <f t="shared" si="17"/>
        <v>20.075</v>
      </c>
      <c r="N106" s="26">
        <f t="shared" si="19"/>
        <v>38.275</v>
      </c>
      <c r="O106" s="26">
        <f t="shared" si="18"/>
        <v>61.775</v>
      </c>
      <c r="P106" s="27">
        <v>10</v>
      </c>
      <c r="Q106" s="27"/>
      <c r="R106" s="29" t="s">
        <v>56</v>
      </c>
    </row>
    <row r="107" customFormat="1" ht="25" customHeight="1" spans="1:18">
      <c r="A107" s="14" t="s">
        <v>288</v>
      </c>
      <c r="B107" s="15" t="s">
        <v>51</v>
      </c>
      <c r="C107" s="15" t="s">
        <v>244</v>
      </c>
      <c r="D107" s="15" t="s">
        <v>95</v>
      </c>
      <c r="E107" s="33"/>
      <c r="F107" s="17" t="s">
        <v>289</v>
      </c>
      <c r="G107" s="18" t="s">
        <v>290</v>
      </c>
      <c r="H107" s="19">
        <v>47</v>
      </c>
      <c r="I107" s="25">
        <f t="shared" si="15"/>
        <v>23.5</v>
      </c>
      <c r="J107" s="25">
        <v>0</v>
      </c>
      <c r="K107" s="25">
        <f t="shared" si="16"/>
        <v>0</v>
      </c>
      <c r="L107" s="25">
        <v>0</v>
      </c>
      <c r="M107" s="25">
        <f t="shared" si="17"/>
        <v>0</v>
      </c>
      <c r="N107" s="26">
        <f t="shared" si="19"/>
        <v>0</v>
      </c>
      <c r="O107" s="26">
        <f t="shared" si="18"/>
        <v>23.5</v>
      </c>
      <c r="P107" s="27">
        <v>14</v>
      </c>
      <c r="Q107" s="27"/>
      <c r="R107" s="29" t="s">
        <v>56</v>
      </c>
    </row>
    <row r="108" customFormat="1" ht="25" customHeight="1" spans="1:18">
      <c r="A108" s="14" t="s">
        <v>184</v>
      </c>
      <c r="B108" s="15" t="s">
        <v>185</v>
      </c>
      <c r="C108" s="15" t="s">
        <v>203</v>
      </c>
      <c r="D108" s="15" t="s">
        <v>291</v>
      </c>
      <c r="E108" s="30">
        <v>1</v>
      </c>
      <c r="F108" s="17" t="s">
        <v>292</v>
      </c>
      <c r="G108" s="18" t="s">
        <v>293</v>
      </c>
      <c r="H108" s="19">
        <v>49</v>
      </c>
      <c r="I108" s="25">
        <f t="shared" si="15"/>
        <v>24.5</v>
      </c>
      <c r="J108" s="19" t="s">
        <v>27</v>
      </c>
      <c r="K108" s="19" t="s">
        <v>27</v>
      </c>
      <c r="L108" s="25">
        <v>81.2</v>
      </c>
      <c r="M108" s="25">
        <f>L108*0.5</f>
        <v>40.6</v>
      </c>
      <c r="N108" s="19" t="s">
        <v>27</v>
      </c>
      <c r="O108" s="26">
        <f>I108+M108</f>
        <v>65.1</v>
      </c>
      <c r="P108" s="27">
        <v>1</v>
      </c>
      <c r="Q108" s="27" t="s">
        <v>33</v>
      </c>
      <c r="R108" s="29" t="s">
        <v>28</v>
      </c>
    </row>
    <row r="109" customFormat="1" ht="25" customHeight="1" spans="1:18">
      <c r="A109" s="14" t="s">
        <v>190</v>
      </c>
      <c r="B109" s="15" t="s">
        <v>185</v>
      </c>
      <c r="C109" s="15" t="s">
        <v>203</v>
      </c>
      <c r="D109" s="15" t="s">
        <v>291</v>
      </c>
      <c r="E109" s="30"/>
      <c r="F109" s="17" t="s">
        <v>294</v>
      </c>
      <c r="G109" s="18" t="s">
        <v>295</v>
      </c>
      <c r="H109" s="19">
        <v>46.5</v>
      </c>
      <c r="I109" s="25">
        <f t="shared" si="15"/>
        <v>23.25</v>
      </c>
      <c r="J109" s="19" t="s">
        <v>27</v>
      </c>
      <c r="K109" s="19" t="s">
        <v>27</v>
      </c>
      <c r="L109" s="25">
        <v>73.2</v>
      </c>
      <c r="M109" s="25">
        <f t="shared" ref="M109:M118" si="20">L109*0.5</f>
        <v>36.6</v>
      </c>
      <c r="N109" s="19" t="s">
        <v>27</v>
      </c>
      <c r="O109" s="26">
        <f t="shared" ref="O109:O118" si="21">I109+M109</f>
        <v>59.85</v>
      </c>
      <c r="P109" s="27">
        <v>3</v>
      </c>
      <c r="Q109" s="27"/>
      <c r="R109" s="29" t="s">
        <v>28</v>
      </c>
    </row>
    <row r="110" customFormat="1" ht="25" customHeight="1" spans="1:18">
      <c r="A110" s="14" t="s">
        <v>193</v>
      </c>
      <c r="B110" s="15" t="s">
        <v>185</v>
      </c>
      <c r="C110" s="15" t="s">
        <v>203</v>
      </c>
      <c r="D110" s="15" t="s">
        <v>291</v>
      </c>
      <c r="E110" s="30"/>
      <c r="F110" s="17" t="s">
        <v>296</v>
      </c>
      <c r="G110" s="18" t="s">
        <v>297</v>
      </c>
      <c r="H110" s="19">
        <v>46</v>
      </c>
      <c r="I110" s="25">
        <f t="shared" si="15"/>
        <v>23</v>
      </c>
      <c r="J110" s="19" t="s">
        <v>27</v>
      </c>
      <c r="K110" s="19" t="s">
        <v>27</v>
      </c>
      <c r="L110" s="25">
        <v>77.2</v>
      </c>
      <c r="M110" s="25">
        <f t="shared" si="20"/>
        <v>38.6</v>
      </c>
      <c r="N110" s="19" t="s">
        <v>27</v>
      </c>
      <c r="O110" s="26">
        <f t="shared" si="21"/>
        <v>61.6</v>
      </c>
      <c r="P110" s="27">
        <v>2</v>
      </c>
      <c r="Q110" s="27"/>
      <c r="R110" s="29" t="s">
        <v>28</v>
      </c>
    </row>
    <row r="111" customFormat="1" ht="25" customHeight="1" spans="1:18">
      <c r="A111" s="14" t="s">
        <v>196</v>
      </c>
      <c r="B111" s="15" t="s">
        <v>185</v>
      </c>
      <c r="C111" s="15" t="s">
        <v>203</v>
      </c>
      <c r="D111" s="15" t="s">
        <v>291</v>
      </c>
      <c r="E111" s="30"/>
      <c r="F111" s="17" t="s">
        <v>298</v>
      </c>
      <c r="G111" s="18"/>
      <c r="H111" s="19">
        <v>43.5</v>
      </c>
      <c r="I111" s="25">
        <f t="shared" si="15"/>
        <v>21.75</v>
      </c>
      <c r="J111" s="19" t="s">
        <v>27</v>
      </c>
      <c r="K111" s="19" t="s">
        <v>27</v>
      </c>
      <c r="L111" s="25">
        <v>0</v>
      </c>
      <c r="M111" s="25">
        <f t="shared" si="20"/>
        <v>0</v>
      </c>
      <c r="N111" s="19" t="s">
        <v>27</v>
      </c>
      <c r="O111" s="26">
        <f t="shared" si="21"/>
        <v>21.75</v>
      </c>
      <c r="P111" s="27">
        <v>4</v>
      </c>
      <c r="Q111" s="27"/>
      <c r="R111" s="29" t="s">
        <v>28</v>
      </c>
    </row>
    <row r="112" customFormat="1" ht="25" customHeight="1" spans="1:18">
      <c r="A112" s="14" t="s">
        <v>199</v>
      </c>
      <c r="B112" s="15" t="s">
        <v>185</v>
      </c>
      <c r="C112" s="15" t="s">
        <v>203</v>
      </c>
      <c r="D112" s="15" t="s">
        <v>291</v>
      </c>
      <c r="E112" s="30"/>
      <c r="F112" s="17" t="s">
        <v>299</v>
      </c>
      <c r="G112" s="18"/>
      <c r="H112" s="19">
        <v>34</v>
      </c>
      <c r="I112" s="25">
        <f t="shared" si="15"/>
        <v>17</v>
      </c>
      <c r="J112" s="19" t="s">
        <v>27</v>
      </c>
      <c r="K112" s="19" t="s">
        <v>27</v>
      </c>
      <c r="L112" s="25">
        <v>0</v>
      </c>
      <c r="M112" s="25">
        <f t="shared" si="20"/>
        <v>0</v>
      </c>
      <c r="N112" s="19" t="s">
        <v>27</v>
      </c>
      <c r="O112" s="26">
        <f t="shared" si="21"/>
        <v>17</v>
      </c>
      <c r="P112" s="27">
        <v>5</v>
      </c>
      <c r="Q112" s="27"/>
      <c r="R112" s="29" t="s">
        <v>28</v>
      </c>
    </row>
    <row r="113" customFormat="1" ht="25" customHeight="1" spans="1:18">
      <c r="A113" s="14" t="s">
        <v>202</v>
      </c>
      <c r="B113" s="15" t="s">
        <v>185</v>
      </c>
      <c r="C113" s="15" t="s">
        <v>203</v>
      </c>
      <c r="D113" s="15" t="s">
        <v>300</v>
      </c>
      <c r="E113" s="30">
        <v>1</v>
      </c>
      <c r="F113" s="17" t="s">
        <v>301</v>
      </c>
      <c r="G113" s="18" t="s">
        <v>302</v>
      </c>
      <c r="H113" s="19">
        <v>47</v>
      </c>
      <c r="I113" s="25">
        <f t="shared" si="15"/>
        <v>23.5</v>
      </c>
      <c r="J113" s="19" t="s">
        <v>27</v>
      </c>
      <c r="K113" s="19" t="s">
        <v>27</v>
      </c>
      <c r="L113" s="25">
        <v>83.8</v>
      </c>
      <c r="M113" s="25">
        <f t="shared" si="20"/>
        <v>41.9</v>
      </c>
      <c r="N113" s="19" t="s">
        <v>27</v>
      </c>
      <c r="O113" s="26">
        <f t="shared" si="21"/>
        <v>65.4</v>
      </c>
      <c r="P113" s="27">
        <v>1</v>
      </c>
      <c r="Q113" s="27" t="s">
        <v>33</v>
      </c>
      <c r="R113" s="29" t="s">
        <v>28</v>
      </c>
    </row>
    <row r="114" customFormat="1" ht="25" customHeight="1" spans="1:18">
      <c r="A114" s="14" t="s">
        <v>207</v>
      </c>
      <c r="B114" s="15" t="s">
        <v>185</v>
      </c>
      <c r="C114" s="15" t="s">
        <v>203</v>
      </c>
      <c r="D114" s="15" t="s">
        <v>300</v>
      </c>
      <c r="E114" s="30"/>
      <c r="F114" s="17" t="s">
        <v>303</v>
      </c>
      <c r="G114" s="18"/>
      <c r="H114" s="19">
        <v>46.5</v>
      </c>
      <c r="I114" s="25">
        <f t="shared" si="15"/>
        <v>23.25</v>
      </c>
      <c r="J114" s="19" t="s">
        <v>27</v>
      </c>
      <c r="K114" s="19" t="s">
        <v>27</v>
      </c>
      <c r="L114" s="25">
        <v>0</v>
      </c>
      <c r="M114" s="25">
        <f t="shared" si="20"/>
        <v>0</v>
      </c>
      <c r="N114" s="19" t="s">
        <v>27</v>
      </c>
      <c r="O114" s="26">
        <f t="shared" si="21"/>
        <v>23.25</v>
      </c>
      <c r="P114" s="27">
        <v>5</v>
      </c>
      <c r="Q114" s="27"/>
      <c r="R114" s="29" t="s">
        <v>28</v>
      </c>
    </row>
    <row r="115" customFormat="1" ht="25" customHeight="1" spans="1:18">
      <c r="A115" s="14" t="s">
        <v>210</v>
      </c>
      <c r="B115" s="15" t="s">
        <v>185</v>
      </c>
      <c r="C115" s="15" t="s">
        <v>203</v>
      </c>
      <c r="D115" s="15" t="s">
        <v>300</v>
      </c>
      <c r="E115" s="30"/>
      <c r="F115" s="17" t="s">
        <v>304</v>
      </c>
      <c r="G115" s="18" t="s">
        <v>305</v>
      </c>
      <c r="H115" s="19">
        <v>42</v>
      </c>
      <c r="I115" s="25">
        <f t="shared" si="15"/>
        <v>21</v>
      </c>
      <c r="J115" s="19" t="s">
        <v>27</v>
      </c>
      <c r="K115" s="19" t="s">
        <v>27</v>
      </c>
      <c r="L115" s="25">
        <v>82</v>
      </c>
      <c r="M115" s="25">
        <f t="shared" si="20"/>
        <v>41</v>
      </c>
      <c r="N115" s="19" t="s">
        <v>27</v>
      </c>
      <c r="O115" s="26">
        <f t="shared" si="21"/>
        <v>62</v>
      </c>
      <c r="P115" s="27">
        <v>2</v>
      </c>
      <c r="Q115" s="27"/>
      <c r="R115" s="29" t="s">
        <v>28</v>
      </c>
    </row>
    <row r="116" customFormat="1" ht="25" customHeight="1" spans="1:18">
      <c r="A116" s="14" t="s">
        <v>213</v>
      </c>
      <c r="B116" s="15" t="s">
        <v>185</v>
      </c>
      <c r="C116" s="15" t="s">
        <v>203</v>
      </c>
      <c r="D116" s="15" t="s">
        <v>300</v>
      </c>
      <c r="E116" s="30"/>
      <c r="F116" s="17" t="s">
        <v>306</v>
      </c>
      <c r="G116" s="18" t="s">
        <v>307</v>
      </c>
      <c r="H116" s="19">
        <v>40</v>
      </c>
      <c r="I116" s="25">
        <f t="shared" si="15"/>
        <v>20</v>
      </c>
      <c r="J116" s="19" t="s">
        <v>27</v>
      </c>
      <c r="K116" s="19" t="s">
        <v>27</v>
      </c>
      <c r="L116" s="25">
        <v>74.6</v>
      </c>
      <c r="M116" s="25">
        <f t="shared" si="20"/>
        <v>37.3</v>
      </c>
      <c r="N116" s="19" t="s">
        <v>27</v>
      </c>
      <c r="O116" s="26">
        <f t="shared" si="21"/>
        <v>57.3</v>
      </c>
      <c r="P116" s="27">
        <v>4</v>
      </c>
      <c r="Q116" s="27"/>
      <c r="R116" s="29" t="s">
        <v>28</v>
      </c>
    </row>
    <row r="117" customFormat="1" ht="25" customHeight="1" spans="1:18">
      <c r="A117" s="14" t="s">
        <v>216</v>
      </c>
      <c r="B117" s="15" t="s">
        <v>185</v>
      </c>
      <c r="C117" s="15" t="s">
        <v>203</v>
      </c>
      <c r="D117" s="15" t="s">
        <v>300</v>
      </c>
      <c r="E117" s="30"/>
      <c r="F117" s="17" t="s">
        <v>308</v>
      </c>
      <c r="G117" s="18" t="s">
        <v>309</v>
      </c>
      <c r="H117" s="19">
        <v>35</v>
      </c>
      <c r="I117" s="25">
        <f t="shared" si="15"/>
        <v>17.5</v>
      </c>
      <c r="J117" s="19" t="s">
        <v>27</v>
      </c>
      <c r="K117" s="19" t="s">
        <v>27</v>
      </c>
      <c r="L117" s="25">
        <v>83.8</v>
      </c>
      <c r="M117" s="25">
        <f t="shared" si="20"/>
        <v>41.9</v>
      </c>
      <c r="N117" s="19" t="s">
        <v>27</v>
      </c>
      <c r="O117" s="26">
        <f t="shared" si="21"/>
        <v>59.4</v>
      </c>
      <c r="P117" s="27">
        <v>3</v>
      </c>
      <c r="Q117" s="27"/>
      <c r="R117" s="29" t="s">
        <v>28</v>
      </c>
    </row>
    <row r="118" customFormat="1" ht="25" customHeight="1" spans="1:18">
      <c r="A118" s="14" t="s">
        <v>219</v>
      </c>
      <c r="B118" s="15" t="s">
        <v>185</v>
      </c>
      <c r="C118" s="15" t="s">
        <v>203</v>
      </c>
      <c r="D118" s="15" t="s">
        <v>300</v>
      </c>
      <c r="E118" s="30"/>
      <c r="F118" s="17" t="s">
        <v>310</v>
      </c>
      <c r="G118" s="18"/>
      <c r="H118" s="19">
        <v>35</v>
      </c>
      <c r="I118" s="25">
        <f t="shared" si="15"/>
        <v>17.5</v>
      </c>
      <c r="J118" s="19" t="s">
        <v>27</v>
      </c>
      <c r="K118" s="19" t="s">
        <v>27</v>
      </c>
      <c r="L118" s="25">
        <v>0</v>
      </c>
      <c r="M118" s="25">
        <f t="shared" si="20"/>
        <v>0</v>
      </c>
      <c r="N118" s="19" t="s">
        <v>27</v>
      </c>
      <c r="O118" s="26">
        <f t="shared" si="21"/>
        <v>17.5</v>
      </c>
      <c r="P118" s="27">
        <v>6</v>
      </c>
      <c r="Q118" s="27"/>
      <c r="R118" s="29" t="s">
        <v>28</v>
      </c>
    </row>
    <row r="119" customFormat="1" ht="25" customHeight="1" spans="1:18">
      <c r="A119" s="14" t="s">
        <v>222</v>
      </c>
      <c r="B119" s="15" t="s">
        <v>51</v>
      </c>
      <c r="C119" s="15" t="s">
        <v>77</v>
      </c>
      <c r="D119" s="15" t="s">
        <v>311</v>
      </c>
      <c r="E119" s="31">
        <v>3</v>
      </c>
      <c r="F119" s="17" t="s">
        <v>312</v>
      </c>
      <c r="G119" s="18"/>
      <c r="H119" s="19" t="s">
        <v>27</v>
      </c>
      <c r="I119" s="19" t="s">
        <v>27</v>
      </c>
      <c r="J119" s="25"/>
      <c r="K119" s="25"/>
      <c r="L119" s="25">
        <v>0</v>
      </c>
      <c r="M119" s="25"/>
      <c r="N119" s="19" t="s">
        <v>27</v>
      </c>
      <c r="O119" s="26">
        <v>0</v>
      </c>
      <c r="P119" s="27" t="s">
        <v>313</v>
      </c>
      <c r="Q119" s="27"/>
      <c r="R119" s="29" t="s">
        <v>56</v>
      </c>
    </row>
    <row r="120" customFormat="1" ht="25" customHeight="1" spans="1:18">
      <c r="A120" s="14" t="s">
        <v>225</v>
      </c>
      <c r="B120" s="15" t="s">
        <v>51</v>
      </c>
      <c r="C120" s="15" t="s">
        <v>77</v>
      </c>
      <c r="D120" s="15" t="s">
        <v>311</v>
      </c>
      <c r="E120" s="32"/>
      <c r="F120" s="17" t="s">
        <v>314</v>
      </c>
      <c r="G120" s="18" t="s">
        <v>315</v>
      </c>
      <c r="H120" s="19" t="s">
        <v>27</v>
      </c>
      <c r="I120" s="19" t="s">
        <v>27</v>
      </c>
      <c r="J120" s="25">
        <v>80.2</v>
      </c>
      <c r="K120" s="25">
        <f>J120*0.5</f>
        <v>40.1</v>
      </c>
      <c r="L120" s="25">
        <v>74.6</v>
      </c>
      <c r="M120" s="25">
        <f>L120*0.5</f>
        <v>37.3</v>
      </c>
      <c r="N120" s="19" t="s">
        <v>27</v>
      </c>
      <c r="O120" s="26">
        <f>K120+M120</f>
        <v>77.4</v>
      </c>
      <c r="P120" s="27">
        <v>6</v>
      </c>
      <c r="Q120" s="27"/>
      <c r="R120" s="29" t="s">
        <v>56</v>
      </c>
    </row>
    <row r="121" customFormat="1" ht="25" customHeight="1" spans="1:18">
      <c r="A121" s="14" t="s">
        <v>228</v>
      </c>
      <c r="B121" s="15" t="s">
        <v>51</v>
      </c>
      <c r="C121" s="15" t="s">
        <v>77</v>
      </c>
      <c r="D121" s="15" t="s">
        <v>311</v>
      </c>
      <c r="E121" s="32"/>
      <c r="F121" s="17" t="s">
        <v>316</v>
      </c>
      <c r="H121" s="19" t="s">
        <v>27</v>
      </c>
      <c r="I121" s="19" t="s">
        <v>27</v>
      </c>
      <c r="J121" s="25"/>
      <c r="K121" s="25">
        <f t="shared" ref="K121:K143" si="22">J121*0.5</f>
        <v>0</v>
      </c>
      <c r="L121" s="25">
        <v>0</v>
      </c>
      <c r="M121" s="25">
        <f t="shared" ref="M121:M143" si="23">L121*0.5</f>
        <v>0</v>
      </c>
      <c r="N121" s="19" t="s">
        <v>27</v>
      </c>
      <c r="O121" s="26">
        <f t="shared" ref="O121:O143" si="24">K121+M121</f>
        <v>0</v>
      </c>
      <c r="P121" s="27"/>
      <c r="Q121" s="27"/>
      <c r="R121" s="29" t="s">
        <v>56</v>
      </c>
    </row>
    <row r="122" customFormat="1" ht="25" customHeight="1" spans="1:18">
      <c r="A122" s="14" t="s">
        <v>231</v>
      </c>
      <c r="B122" s="15" t="s">
        <v>51</v>
      </c>
      <c r="C122" s="15" t="s">
        <v>77</v>
      </c>
      <c r="D122" s="15" t="s">
        <v>311</v>
      </c>
      <c r="E122" s="32"/>
      <c r="F122" s="17" t="s">
        <v>317</v>
      </c>
      <c r="G122" s="18" t="s">
        <v>318</v>
      </c>
      <c r="H122" s="19" t="s">
        <v>27</v>
      </c>
      <c r="I122" s="19" t="s">
        <v>27</v>
      </c>
      <c r="J122" s="25">
        <v>83.4</v>
      </c>
      <c r="K122" s="25">
        <f t="shared" si="22"/>
        <v>41.7</v>
      </c>
      <c r="L122" s="25">
        <v>81</v>
      </c>
      <c r="M122" s="25">
        <f t="shared" si="23"/>
        <v>40.5</v>
      </c>
      <c r="N122" s="19" t="s">
        <v>27</v>
      </c>
      <c r="O122" s="26">
        <f t="shared" si="24"/>
        <v>82.2</v>
      </c>
      <c r="P122" s="27">
        <v>3</v>
      </c>
      <c r="Q122" s="27" t="s">
        <v>33</v>
      </c>
      <c r="R122" s="29" t="s">
        <v>56</v>
      </c>
    </row>
    <row r="123" customFormat="1" ht="25" customHeight="1" spans="1:18">
      <c r="A123" s="14" t="s">
        <v>234</v>
      </c>
      <c r="B123" s="15" t="s">
        <v>51</v>
      </c>
      <c r="C123" s="15" t="s">
        <v>77</v>
      </c>
      <c r="D123" s="15" t="s">
        <v>311</v>
      </c>
      <c r="E123" s="32"/>
      <c r="F123" s="17" t="s">
        <v>319</v>
      </c>
      <c r="G123" s="18" t="s">
        <v>320</v>
      </c>
      <c r="H123" s="19" t="s">
        <v>27</v>
      </c>
      <c r="I123" s="19" t="s">
        <v>27</v>
      </c>
      <c r="J123" s="25">
        <v>77.2</v>
      </c>
      <c r="K123" s="25">
        <f t="shared" si="22"/>
        <v>38.6</v>
      </c>
      <c r="L123" s="25">
        <v>71.4</v>
      </c>
      <c r="M123" s="25">
        <f t="shared" si="23"/>
        <v>35.7</v>
      </c>
      <c r="N123" s="19" t="s">
        <v>27</v>
      </c>
      <c r="O123" s="26">
        <f t="shared" si="24"/>
        <v>74.3</v>
      </c>
      <c r="P123" s="27">
        <v>9</v>
      </c>
      <c r="Q123" s="27"/>
      <c r="R123" s="29" t="s">
        <v>56</v>
      </c>
    </row>
    <row r="124" customFormat="1" ht="25" customHeight="1" spans="1:18">
      <c r="A124" s="14" t="s">
        <v>237</v>
      </c>
      <c r="B124" s="15" t="s">
        <v>51</v>
      </c>
      <c r="C124" s="15" t="s">
        <v>77</v>
      </c>
      <c r="D124" s="15" t="s">
        <v>311</v>
      </c>
      <c r="E124" s="32"/>
      <c r="F124" s="17" t="s">
        <v>321</v>
      </c>
      <c r="G124" s="18" t="s">
        <v>322</v>
      </c>
      <c r="H124" s="19" t="s">
        <v>27</v>
      </c>
      <c r="I124" s="19" t="s">
        <v>27</v>
      </c>
      <c r="J124" s="25">
        <v>80.4</v>
      </c>
      <c r="K124" s="25">
        <f t="shared" si="22"/>
        <v>40.2</v>
      </c>
      <c r="L124" s="25">
        <v>78.4</v>
      </c>
      <c r="M124" s="25">
        <f t="shared" si="23"/>
        <v>39.2</v>
      </c>
      <c r="N124" s="19" t="s">
        <v>27</v>
      </c>
      <c r="O124" s="26">
        <f t="shared" si="24"/>
        <v>79.4</v>
      </c>
      <c r="P124" s="27">
        <v>5</v>
      </c>
      <c r="Q124" s="27"/>
      <c r="R124" s="29" t="s">
        <v>56</v>
      </c>
    </row>
    <row r="125" customFormat="1" ht="25" customHeight="1" spans="1:18">
      <c r="A125" s="14" t="s">
        <v>240</v>
      </c>
      <c r="B125" s="15" t="s">
        <v>51</v>
      </c>
      <c r="C125" s="15" t="s">
        <v>77</v>
      </c>
      <c r="D125" s="15" t="s">
        <v>311</v>
      </c>
      <c r="E125" s="32"/>
      <c r="F125" s="17" t="s">
        <v>323</v>
      </c>
      <c r="G125" s="18"/>
      <c r="H125" s="19" t="s">
        <v>27</v>
      </c>
      <c r="I125" s="19" t="s">
        <v>27</v>
      </c>
      <c r="J125" s="25"/>
      <c r="K125" s="25">
        <f t="shared" si="22"/>
        <v>0</v>
      </c>
      <c r="L125" s="25">
        <v>0</v>
      </c>
      <c r="M125" s="25">
        <f t="shared" si="23"/>
        <v>0</v>
      </c>
      <c r="N125" s="19" t="s">
        <v>27</v>
      </c>
      <c r="O125" s="26">
        <f t="shared" si="24"/>
        <v>0</v>
      </c>
      <c r="P125" s="27"/>
      <c r="Q125" s="27"/>
      <c r="R125" s="29" t="s">
        <v>56</v>
      </c>
    </row>
    <row r="126" customFormat="1" ht="25" customHeight="1" spans="1:18">
      <c r="A126" s="14" t="s">
        <v>243</v>
      </c>
      <c r="B126" s="15" t="s">
        <v>51</v>
      </c>
      <c r="C126" s="15" t="s">
        <v>77</v>
      </c>
      <c r="D126" s="15" t="s">
        <v>311</v>
      </c>
      <c r="E126" s="32"/>
      <c r="F126" s="17" t="s">
        <v>324</v>
      </c>
      <c r="G126" s="18" t="s">
        <v>325</v>
      </c>
      <c r="H126" s="19" t="s">
        <v>27</v>
      </c>
      <c r="I126" s="19" t="s">
        <v>27</v>
      </c>
      <c r="J126" s="25">
        <v>84.6</v>
      </c>
      <c r="K126" s="25">
        <f t="shared" si="22"/>
        <v>42.3</v>
      </c>
      <c r="L126" s="25">
        <v>85.8</v>
      </c>
      <c r="M126" s="25">
        <f t="shared" si="23"/>
        <v>42.9</v>
      </c>
      <c r="N126" s="19" t="s">
        <v>27</v>
      </c>
      <c r="O126" s="26">
        <f t="shared" si="24"/>
        <v>85.2</v>
      </c>
      <c r="P126" s="27">
        <v>1</v>
      </c>
      <c r="Q126" s="27" t="s">
        <v>33</v>
      </c>
      <c r="R126" s="29" t="s">
        <v>56</v>
      </c>
    </row>
    <row r="127" customFormat="1" ht="25" customHeight="1" spans="1:18">
      <c r="A127" s="14" t="s">
        <v>247</v>
      </c>
      <c r="B127" s="15" t="s">
        <v>51</v>
      </c>
      <c r="C127" s="15" t="s">
        <v>77</v>
      </c>
      <c r="D127" s="15" t="s">
        <v>311</v>
      </c>
      <c r="E127" s="32"/>
      <c r="F127" s="17" t="s">
        <v>326</v>
      </c>
      <c r="G127" s="18"/>
      <c r="H127" s="19" t="s">
        <v>27</v>
      </c>
      <c r="I127" s="19" t="s">
        <v>27</v>
      </c>
      <c r="J127" s="25"/>
      <c r="K127" s="25">
        <f t="shared" si="22"/>
        <v>0</v>
      </c>
      <c r="L127" s="25">
        <v>0</v>
      </c>
      <c r="M127" s="25">
        <f t="shared" si="23"/>
        <v>0</v>
      </c>
      <c r="N127" s="19" t="s">
        <v>27</v>
      </c>
      <c r="O127" s="26">
        <f t="shared" si="24"/>
        <v>0</v>
      </c>
      <c r="P127" s="27"/>
      <c r="Q127" s="27"/>
      <c r="R127" s="29" t="s">
        <v>56</v>
      </c>
    </row>
    <row r="128" customFormat="1" ht="25" customHeight="1" spans="1:18">
      <c r="A128" s="14" t="s">
        <v>327</v>
      </c>
      <c r="B128" s="15" t="s">
        <v>51</v>
      </c>
      <c r="C128" s="15" t="s">
        <v>77</v>
      </c>
      <c r="D128" s="15" t="s">
        <v>311</v>
      </c>
      <c r="E128" s="32"/>
      <c r="F128" s="17" t="s">
        <v>328</v>
      </c>
      <c r="G128" s="18" t="s">
        <v>329</v>
      </c>
      <c r="H128" s="19" t="s">
        <v>27</v>
      </c>
      <c r="I128" s="19" t="s">
        <v>27</v>
      </c>
      <c r="J128" s="25">
        <v>78.6</v>
      </c>
      <c r="K128" s="25">
        <f t="shared" si="22"/>
        <v>39.3</v>
      </c>
      <c r="L128" s="25">
        <v>72</v>
      </c>
      <c r="M128" s="25">
        <f t="shared" si="23"/>
        <v>36</v>
      </c>
      <c r="N128" s="19" t="s">
        <v>27</v>
      </c>
      <c r="O128" s="26">
        <f t="shared" si="24"/>
        <v>75.3</v>
      </c>
      <c r="P128" s="27">
        <v>8</v>
      </c>
      <c r="Q128" s="27"/>
      <c r="R128" s="29" t="s">
        <v>56</v>
      </c>
    </row>
    <row r="129" customFormat="1" ht="25" customHeight="1" spans="1:18">
      <c r="A129" s="14" t="s">
        <v>252</v>
      </c>
      <c r="B129" s="15" t="s">
        <v>51</v>
      </c>
      <c r="C129" s="15" t="s">
        <v>77</v>
      </c>
      <c r="D129" s="15" t="s">
        <v>311</v>
      </c>
      <c r="E129" s="32"/>
      <c r="F129" s="17" t="s">
        <v>330</v>
      </c>
      <c r="G129" s="18" t="s">
        <v>331</v>
      </c>
      <c r="H129" s="19" t="s">
        <v>27</v>
      </c>
      <c r="I129" s="19" t="s">
        <v>27</v>
      </c>
      <c r="J129" s="25">
        <v>82.2</v>
      </c>
      <c r="K129" s="25">
        <f t="shared" si="22"/>
        <v>41.1</v>
      </c>
      <c r="L129" s="25">
        <v>80.6</v>
      </c>
      <c r="M129" s="25">
        <f t="shared" si="23"/>
        <v>40.3</v>
      </c>
      <c r="N129" s="19" t="s">
        <v>27</v>
      </c>
      <c r="O129" s="26">
        <f t="shared" si="24"/>
        <v>81.4</v>
      </c>
      <c r="P129" s="27">
        <v>4</v>
      </c>
      <c r="Q129" s="27"/>
      <c r="R129" s="29" t="s">
        <v>56</v>
      </c>
    </row>
    <row r="130" customFormat="1" ht="25" customHeight="1" spans="1:18">
      <c r="A130" s="14" t="s">
        <v>255</v>
      </c>
      <c r="B130" s="15" t="s">
        <v>51</v>
      </c>
      <c r="C130" s="15" t="s">
        <v>77</v>
      </c>
      <c r="D130" s="15" t="s">
        <v>311</v>
      </c>
      <c r="E130" s="32"/>
      <c r="F130" s="17" t="s">
        <v>332</v>
      </c>
      <c r="G130" s="18" t="s">
        <v>333</v>
      </c>
      <c r="H130" s="19" t="s">
        <v>27</v>
      </c>
      <c r="I130" s="19" t="s">
        <v>27</v>
      </c>
      <c r="J130" s="25">
        <v>84.4</v>
      </c>
      <c r="K130" s="25">
        <f t="shared" si="22"/>
        <v>42.2</v>
      </c>
      <c r="L130" s="25">
        <v>81</v>
      </c>
      <c r="M130" s="25">
        <f t="shared" si="23"/>
        <v>40.5</v>
      </c>
      <c r="N130" s="19" t="s">
        <v>27</v>
      </c>
      <c r="O130" s="26">
        <f t="shared" si="24"/>
        <v>82.7</v>
      </c>
      <c r="P130" s="27">
        <v>2</v>
      </c>
      <c r="Q130" s="27" t="s">
        <v>33</v>
      </c>
      <c r="R130" s="29" t="s">
        <v>56</v>
      </c>
    </row>
    <row r="131" customFormat="1" ht="25" customHeight="1" spans="1:18">
      <c r="A131" s="14" t="s">
        <v>258</v>
      </c>
      <c r="B131" s="15" t="s">
        <v>51</v>
      </c>
      <c r="C131" s="15" t="s">
        <v>77</v>
      </c>
      <c r="D131" s="15" t="s">
        <v>311</v>
      </c>
      <c r="E131" s="32"/>
      <c r="F131" s="17" t="s">
        <v>334</v>
      </c>
      <c r="G131" s="18"/>
      <c r="H131" s="19" t="s">
        <v>27</v>
      </c>
      <c r="I131" s="19" t="s">
        <v>27</v>
      </c>
      <c r="J131" s="25">
        <v>0</v>
      </c>
      <c r="K131" s="25">
        <f t="shared" si="22"/>
        <v>0</v>
      </c>
      <c r="L131" s="25">
        <v>0</v>
      </c>
      <c r="M131" s="25">
        <f t="shared" si="23"/>
        <v>0</v>
      </c>
      <c r="N131" s="19" t="s">
        <v>27</v>
      </c>
      <c r="O131" s="26">
        <f t="shared" si="24"/>
        <v>0</v>
      </c>
      <c r="P131" s="27"/>
      <c r="Q131" s="27"/>
      <c r="R131" s="29" t="s">
        <v>56</v>
      </c>
    </row>
    <row r="132" customFormat="1" ht="25" customHeight="1" spans="1:18">
      <c r="A132" s="14" t="s">
        <v>261</v>
      </c>
      <c r="B132" s="15" t="s">
        <v>51</v>
      </c>
      <c r="C132" s="15" t="s">
        <v>77</v>
      </c>
      <c r="D132" s="15" t="s">
        <v>311</v>
      </c>
      <c r="E132" s="32"/>
      <c r="F132" s="17" t="s">
        <v>335</v>
      </c>
      <c r="G132" s="18"/>
      <c r="H132" s="19" t="s">
        <v>27</v>
      </c>
      <c r="I132" s="19" t="s">
        <v>27</v>
      </c>
      <c r="J132" s="25">
        <v>0</v>
      </c>
      <c r="K132" s="25">
        <f t="shared" si="22"/>
        <v>0</v>
      </c>
      <c r="L132" s="25">
        <v>0</v>
      </c>
      <c r="M132" s="25">
        <f t="shared" si="23"/>
        <v>0</v>
      </c>
      <c r="N132" s="19" t="s">
        <v>27</v>
      </c>
      <c r="O132" s="26">
        <f t="shared" si="24"/>
        <v>0</v>
      </c>
      <c r="P132" s="27"/>
      <c r="Q132" s="27"/>
      <c r="R132" s="29" t="s">
        <v>56</v>
      </c>
    </row>
    <row r="133" customFormat="1" ht="25" customHeight="1" spans="1:18">
      <c r="A133" s="14" t="s">
        <v>264</v>
      </c>
      <c r="B133" s="15" t="s">
        <v>51</v>
      </c>
      <c r="C133" s="15" t="s">
        <v>77</v>
      </c>
      <c r="D133" s="15" t="s">
        <v>311</v>
      </c>
      <c r="E133" s="32"/>
      <c r="F133" s="17" t="s">
        <v>336</v>
      </c>
      <c r="G133" s="18"/>
      <c r="H133" s="19" t="s">
        <v>27</v>
      </c>
      <c r="I133" s="19" t="s">
        <v>27</v>
      </c>
      <c r="J133" s="25">
        <v>0</v>
      </c>
      <c r="K133" s="25">
        <f t="shared" si="22"/>
        <v>0</v>
      </c>
      <c r="L133" s="25">
        <v>0</v>
      </c>
      <c r="M133" s="25">
        <f t="shared" si="23"/>
        <v>0</v>
      </c>
      <c r="N133" s="19" t="s">
        <v>27</v>
      </c>
      <c r="O133" s="26">
        <f t="shared" si="24"/>
        <v>0</v>
      </c>
      <c r="P133" s="27"/>
      <c r="Q133" s="27"/>
      <c r="R133" s="29" t="s">
        <v>56</v>
      </c>
    </row>
    <row r="134" customFormat="1" ht="25" customHeight="1" spans="1:18">
      <c r="A134" s="14" t="s">
        <v>267</v>
      </c>
      <c r="B134" s="15" t="s">
        <v>51</v>
      </c>
      <c r="C134" s="15" t="s">
        <v>77</v>
      </c>
      <c r="D134" s="15" t="s">
        <v>311</v>
      </c>
      <c r="E134" s="32"/>
      <c r="F134" s="17" t="s">
        <v>337</v>
      </c>
      <c r="G134" s="18" t="s">
        <v>338</v>
      </c>
      <c r="H134" s="19" t="s">
        <v>27</v>
      </c>
      <c r="I134" s="19" t="s">
        <v>27</v>
      </c>
      <c r="J134" s="25">
        <v>74.2</v>
      </c>
      <c r="K134" s="25">
        <f t="shared" si="22"/>
        <v>37.1</v>
      </c>
      <c r="L134" s="25">
        <v>71.8</v>
      </c>
      <c r="M134" s="25">
        <f t="shared" si="23"/>
        <v>35.9</v>
      </c>
      <c r="N134" s="19" t="s">
        <v>27</v>
      </c>
      <c r="O134" s="26">
        <f t="shared" si="24"/>
        <v>73</v>
      </c>
      <c r="P134" s="27">
        <v>10</v>
      </c>
      <c r="Q134" s="27"/>
      <c r="R134" s="29" t="s">
        <v>56</v>
      </c>
    </row>
    <row r="135" customFormat="1" ht="25" customHeight="1" spans="1:18">
      <c r="A135" s="14" t="s">
        <v>270</v>
      </c>
      <c r="B135" s="15" t="s">
        <v>51</v>
      </c>
      <c r="C135" s="15" t="s">
        <v>77</v>
      </c>
      <c r="D135" s="15" t="s">
        <v>311</v>
      </c>
      <c r="E135" s="32"/>
      <c r="F135" s="17" t="s">
        <v>339</v>
      </c>
      <c r="G135" s="18" t="s">
        <v>340</v>
      </c>
      <c r="H135" s="19" t="s">
        <v>27</v>
      </c>
      <c r="I135" s="19" t="s">
        <v>27</v>
      </c>
      <c r="J135" s="25">
        <v>78.6</v>
      </c>
      <c r="K135" s="25">
        <f t="shared" si="22"/>
        <v>39.3</v>
      </c>
      <c r="L135" s="25">
        <v>74.4</v>
      </c>
      <c r="M135" s="25">
        <f t="shared" si="23"/>
        <v>37.2</v>
      </c>
      <c r="N135" s="19" t="s">
        <v>27</v>
      </c>
      <c r="O135" s="26">
        <f t="shared" si="24"/>
        <v>76.5</v>
      </c>
      <c r="P135" s="27">
        <v>7</v>
      </c>
      <c r="Q135" s="27"/>
      <c r="R135" s="29" t="s">
        <v>56</v>
      </c>
    </row>
    <row r="136" customFormat="1" ht="25" customHeight="1" spans="1:18">
      <c r="A136" s="14" t="s">
        <v>273</v>
      </c>
      <c r="B136" s="15" t="s">
        <v>51</v>
      </c>
      <c r="C136" s="15" t="s">
        <v>77</v>
      </c>
      <c r="D136" s="15" t="s">
        <v>311</v>
      </c>
      <c r="E136" s="32"/>
      <c r="F136" s="17" t="s">
        <v>341</v>
      </c>
      <c r="G136" s="18"/>
      <c r="H136" s="19" t="s">
        <v>27</v>
      </c>
      <c r="I136" s="19" t="s">
        <v>27</v>
      </c>
      <c r="J136" s="25">
        <v>0</v>
      </c>
      <c r="K136" s="25">
        <f t="shared" si="22"/>
        <v>0</v>
      </c>
      <c r="L136" s="25">
        <v>0</v>
      </c>
      <c r="M136" s="25">
        <f t="shared" si="23"/>
        <v>0</v>
      </c>
      <c r="N136" s="19" t="s">
        <v>27</v>
      </c>
      <c r="O136" s="26">
        <f t="shared" si="24"/>
        <v>0</v>
      </c>
      <c r="P136" s="27"/>
      <c r="Q136" s="27"/>
      <c r="R136" s="29" t="s">
        <v>56</v>
      </c>
    </row>
    <row r="137" customFormat="1" ht="25" customHeight="1" spans="1:18">
      <c r="A137" s="14" t="s">
        <v>276</v>
      </c>
      <c r="B137" s="15" t="s">
        <v>51</v>
      </c>
      <c r="C137" s="15" t="s">
        <v>77</v>
      </c>
      <c r="D137" s="15" t="s">
        <v>311</v>
      </c>
      <c r="E137" s="33"/>
      <c r="F137" s="17" t="s">
        <v>342</v>
      </c>
      <c r="G137" s="18"/>
      <c r="H137" s="19" t="s">
        <v>27</v>
      </c>
      <c r="I137" s="19" t="s">
        <v>27</v>
      </c>
      <c r="J137" s="25">
        <v>0</v>
      </c>
      <c r="K137" s="25">
        <f t="shared" si="22"/>
        <v>0</v>
      </c>
      <c r="L137" s="25">
        <v>0</v>
      </c>
      <c r="M137" s="25">
        <f t="shared" si="23"/>
        <v>0</v>
      </c>
      <c r="N137" s="19" t="s">
        <v>27</v>
      </c>
      <c r="O137" s="26">
        <f t="shared" si="24"/>
        <v>0</v>
      </c>
      <c r="P137" s="27"/>
      <c r="Q137" s="27"/>
      <c r="R137" s="29" t="s">
        <v>56</v>
      </c>
    </row>
    <row r="138" customFormat="1" ht="25" customHeight="1" spans="1:18">
      <c r="A138" s="14" t="s">
        <v>279</v>
      </c>
      <c r="B138" s="15" t="s">
        <v>51</v>
      </c>
      <c r="C138" s="15" t="s">
        <v>52</v>
      </c>
      <c r="D138" s="15" t="s">
        <v>343</v>
      </c>
      <c r="E138" s="31">
        <v>1</v>
      </c>
      <c r="F138" s="17" t="s">
        <v>344</v>
      </c>
      <c r="G138" s="18" t="s">
        <v>345</v>
      </c>
      <c r="H138" s="19" t="s">
        <v>27</v>
      </c>
      <c r="I138" s="19" t="s">
        <v>27</v>
      </c>
      <c r="J138" s="25">
        <v>79.8</v>
      </c>
      <c r="K138" s="25">
        <f t="shared" si="22"/>
        <v>39.9</v>
      </c>
      <c r="L138" s="25">
        <v>81</v>
      </c>
      <c r="M138" s="25">
        <f t="shared" si="23"/>
        <v>40.5</v>
      </c>
      <c r="N138" s="19" t="s">
        <v>27</v>
      </c>
      <c r="O138" s="26">
        <f t="shared" si="24"/>
        <v>80.4</v>
      </c>
      <c r="P138" s="27">
        <v>1</v>
      </c>
      <c r="Q138" s="27" t="s">
        <v>33</v>
      </c>
      <c r="R138" s="29" t="s">
        <v>56</v>
      </c>
    </row>
    <row r="139" customFormat="1" ht="25" customHeight="1" spans="1:18">
      <c r="A139" s="14" t="s">
        <v>282</v>
      </c>
      <c r="B139" s="15" t="s">
        <v>51</v>
      </c>
      <c r="C139" s="15" t="s">
        <v>52</v>
      </c>
      <c r="D139" s="15" t="s">
        <v>343</v>
      </c>
      <c r="E139" s="32"/>
      <c r="F139" s="17" t="s">
        <v>346</v>
      </c>
      <c r="G139" s="18"/>
      <c r="H139" s="19" t="s">
        <v>27</v>
      </c>
      <c r="I139" s="19" t="s">
        <v>27</v>
      </c>
      <c r="J139" s="25">
        <v>0</v>
      </c>
      <c r="K139" s="25">
        <f t="shared" si="22"/>
        <v>0</v>
      </c>
      <c r="L139" s="25">
        <v>0</v>
      </c>
      <c r="M139" s="25">
        <f t="shared" si="23"/>
        <v>0</v>
      </c>
      <c r="N139" s="19" t="s">
        <v>27</v>
      </c>
      <c r="O139" s="26">
        <f t="shared" si="24"/>
        <v>0</v>
      </c>
      <c r="P139" s="27"/>
      <c r="Q139" s="27"/>
      <c r="R139" s="29" t="s">
        <v>56</v>
      </c>
    </row>
    <row r="140" customFormat="1" ht="25" customHeight="1" spans="1:18">
      <c r="A140" s="14" t="s">
        <v>285</v>
      </c>
      <c r="B140" s="15" t="s">
        <v>51</v>
      </c>
      <c r="C140" s="15" t="s">
        <v>52</v>
      </c>
      <c r="D140" s="15" t="s">
        <v>343</v>
      </c>
      <c r="E140" s="32"/>
      <c r="F140" s="17" t="s">
        <v>347</v>
      </c>
      <c r="G140" s="18"/>
      <c r="H140" s="19" t="s">
        <v>27</v>
      </c>
      <c r="I140" s="19" t="s">
        <v>27</v>
      </c>
      <c r="J140" s="25">
        <v>0</v>
      </c>
      <c r="K140" s="25">
        <f t="shared" si="22"/>
        <v>0</v>
      </c>
      <c r="L140" s="25">
        <v>0</v>
      </c>
      <c r="M140" s="25">
        <f t="shared" si="23"/>
        <v>0</v>
      </c>
      <c r="N140" s="19" t="s">
        <v>27</v>
      </c>
      <c r="O140" s="26">
        <f t="shared" si="24"/>
        <v>0</v>
      </c>
      <c r="P140" s="27"/>
      <c r="Q140" s="27"/>
      <c r="R140" s="29" t="s">
        <v>56</v>
      </c>
    </row>
    <row r="141" customFormat="1" ht="25" customHeight="1" spans="1:18">
      <c r="A141" s="14" t="s">
        <v>288</v>
      </c>
      <c r="B141" s="15" t="s">
        <v>51</v>
      </c>
      <c r="C141" s="15" t="s">
        <v>52</v>
      </c>
      <c r="D141" s="15" t="s">
        <v>343</v>
      </c>
      <c r="E141" s="32"/>
      <c r="F141" s="17" t="s">
        <v>348</v>
      </c>
      <c r="G141" s="18" t="s">
        <v>349</v>
      </c>
      <c r="H141" s="19" t="s">
        <v>27</v>
      </c>
      <c r="I141" s="19" t="s">
        <v>27</v>
      </c>
      <c r="J141" s="25">
        <v>79.2</v>
      </c>
      <c r="K141" s="25">
        <f t="shared" si="22"/>
        <v>39.6</v>
      </c>
      <c r="L141" s="25">
        <v>81.6</v>
      </c>
      <c r="M141" s="25">
        <f t="shared" si="23"/>
        <v>40.8</v>
      </c>
      <c r="N141" s="19" t="s">
        <v>27</v>
      </c>
      <c r="O141" s="26">
        <f t="shared" si="24"/>
        <v>80.4</v>
      </c>
      <c r="P141" s="27">
        <v>2</v>
      </c>
      <c r="Q141" s="27"/>
      <c r="R141" s="29" t="s">
        <v>56</v>
      </c>
    </row>
    <row r="142" customFormat="1" ht="25" customHeight="1" spans="1:18">
      <c r="A142" s="14" t="s">
        <v>350</v>
      </c>
      <c r="B142" s="15" t="s">
        <v>51</v>
      </c>
      <c r="C142" s="15" t="s">
        <v>52</v>
      </c>
      <c r="D142" s="15" t="s">
        <v>343</v>
      </c>
      <c r="E142" s="32"/>
      <c r="F142" s="17" t="s">
        <v>351</v>
      </c>
      <c r="G142" s="18"/>
      <c r="H142" s="19" t="s">
        <v>27</v>
      </c>
      <c r="I142" s="19" t="s">
        <v>27</v>
      </c>
      <c r="J142" s="25">
        <v>0</v>
      </c>
      <c r="K142" s="25">
        <f t="shared" si="22"/>
        <v>0</v>
      </c>
      <c r="L142" s="25">
        <v>0</v>
      </c>
      <c r="M142" s="25">
        <f t="shared" si="23"/>
        <v>0</v>
      </c>
      <c r="N142" s="19" t="s">
        <v>27</v>
      </c>
      <c r="O142" s="26">
        <f t="shared" si="24"/>
        <v>0</v>
      </c>
      <c r="P142" s="27"/>
      <c r="Q142" s="27"/>
      <c r="R142" s="29" t="s">
        <v>56</v>
      </c>
    </row>
    <row r="143" customFormat="1" ht="25" customHeight="1" spans="1:18">
      <c r="A143" s="14" t="s">
        <v>352</v>
      </c>
      <c r="B143" s="15" t="s">
        <v>51</v>
      </c>
      <c r="C143" s="15" t="s">
        <v>52</v>
      </c>
      <c r="D143" s="15" t="s">
        <v>343</v>
      </c>
      <c r="E143" s="33"/>
      <c r="F143" s="17" t="s">
        <v>353</v>
      </c>
      <c r="G143" s="18"/>
      <c r="H143" s="19" t="s">
        <v>27</v>
      </c>
      <c r="I143" s="19" t="s">
        <v>27</v>
      </c>
      <c r="J143" s="25">
        <v>0</v>
      </c>
      <c r="K143" s="25">
        <f t="shared" si="22"/>
        <v>0</v>
      </c>
      <c r="L143" s="25">
        <v>0</v>
      </c>
      <c r="M143" s="25">
        <f t="shared" si="23"/>
        <v>0</v>
      </c>
      <c r="N143" s="19" t="s">
        <v>27</v>
      </c>
      <c r="O143" s="26">
        <f t="shared" si="24"/>
        <v>0</v>
      </c>
      <c r="P143" s="27"/>
      <c r="Q143" s="27"/>
      <c r="R143" s="29" t="s">
        <v>56</v>
      </c>
    </row>
    <row r="144" customFormat="1" ht="25" customHeight="1" spans="1:18">
      <c r="A144" s="14">
        <v>1</v>
      </c>
      <c r="B144" s="15" t="s">
        <v>354</v>
      </c>
      <c r="C144" s="15" t="s">
        <v>355</v>
      </c>
      <c r="D144" s="15" t="s">
        <v>356</v>
      </c>
      <c r="E144" s="16">
        <v>2</v>
      </c>
      <c r="F144" s="17" t="s">
        <v>357</v>
      </c>
      <c r="G144" s="18" t="s">
        <v>358</v>
      </c>
      <c r="H144" s="19">
        <v>56</v>
      </c>
      <c r="I144" s="25">
        <f t="shared" ref="I144:I153" si="25">H144*50%</f>
        <v>28</v>
      </c>
      <c r="J144" s="19" t="s">
        <v>27</v>
      </c>
      <c r="K144" s="19" t="s">
        <v>27</v>
      </c>
      <c r="L144" s="25">
        <v>80.8</v>
      </c>
      <c r="M144" s="25">
        <f>L144*0.5</f>
        <v>40.4</v>
      </c>
      <c r="N144" s="19" t="s">
        <v>27</v>
      </c>
      <c r="O144" s="26">
        <f>I144+M144</f>
        <v>68.4</v>
      </c>
      <c r="P144" s="27">
        <v>1</v>
      </c>
      <c r="Q144" s="27" t="s">
        <v>33</v>
      </c>
      <c r="R144" s="29" t="s">
        <v>28</v>
      </c>
    </row>
    <row r="145" customFormat="1" ht="25" customHeight="1" spans="1:18">
      <c r="A145" s="14">
        <v>2</v>
      </c>
      <c r="B145" s="15" t="s">
        <v>354</v>
      </c>
      <c r="C145" s="15" t="s">
        <v>355</v>
      </c>
      <c r="D145" s="15" t="s">
        <v>356</v>
      </c>
      <c r="E145" s="16"/>
      <c r="F145" s="17" t="s">
        <v>359</v>
      </c>
      <c r="G145" s="18" t="s">
        <v>360</v>
      </c>
      <c r="H145" s="19">
        <v>54.5</v>
      </c>
      <c r="I145" s="25">
        <f t="shared" si="25"/>
        <v>27.25</v>
      </c>
      <c r="J145" s="19" t="s">
        <v>27</v>
      </c>
      <c r="K145" s="19" t="s">
        <v>27</v>
      </c>
      <c r="L145" s="25">
        <v>79.3</v>
      </c>
      <c r="M145" s="25">
        <f t="shared" ref="M145:M160" si="26">L145*0.5</f>
        <v>39.65</v>
      </c>
      <c r="N145" s="19" t="s">
        <v>27</v>
      </c>
      <c r="O145" s="26">
        <f t="shared" ref="O145:O154" si="27">I145+M145</f>
        <v>66.9</v>
      </c>
      <c r="P145" s="27">
        <v>2</v>
      </c>
      <c r="Q145" s="27" t="s">
        <v>33</v>
      </c>
      <c r="R145" s="29" t="s">
        <v>28</v>
      </c>
    </row>
    <row r="146" customFormat="1" ht="25" customHeight="1" spans="1:18">
      <c r="A146" s="14">
        <v>3</v>
      </c>
      <c r="B146" s="15" t="s">
        <v>354</v>
      </c>
      <c r="C146" s="15" t="s">
        <v>355</v>
      </c>
      <c r="D146" s="15" t="s">
        <v>356</v>
      </c>
      <c r="E146" s="16"/>
      <c r="F146" s="17" t="s">
        <v>361</v>
      </c>
      <c r="G146" s="18" t="s">
        <v>362</v>
      </c>
      <c r="H146" s="19">
        <v>53</v>
      </c>
      <c r="I146" s="25">
        <f t="shared" si="25"/>
        <v>26.5</v>
      </c>
      <c r="J146" s="19" t="s">
        <v>27</v>
      </c>
      <c r="K146" s="19" t="s">
        <v>27</v>
      </c>
      <c r="L146" s="25">
        <v>0</v>
      </c>
      <c r="M146" s="25">
        <f t="shared" si="26"/>
        <v>0</v>
      </c>
      <c r="N146" s="19" t="s">
        <v>27</v>
      </c>
      <c r="O146" s="26">
        <f t="shared" si="27"/>
        <v>26.5</v>
      </c>
      <c r="P146" s="27">
        <v>8</v>
      </c>
      <c r="Q146" s="27"/>
      <c r="R146" s="29" t="s">
        <v>28</v>
      </c>
    </row>
    <row r="147" customFormat="1" ht="25" customHeight="1" spans="1:18">
      <c r="A147" s="14">
        <v>4</v>
      </c>
      <c r="B147" s="15" t="s">
        <v>354</v>
      </c>
      <c r="C147" s="15" t="s">
        <v>355</v>
      </c>
      <c r="D147" s="15" t="s">
        <v>356</v>
      </c>
      <c r="E147" s="16"/>
      <c r="F147" s="17" t="s">
        <v>363</v>
      </c>
      <c r="G147" s="18" t="s">
        <v>364</v>
      </c>
      <c r="H147" s="19">
        <v>52</v>
      </c>
      <c r="I147" s="25">
        <f t="shared" si="25"/>
        <v>26</v>
      </c>
      <c r="J147" s="19" t="s">
        <v>27</v>
      </c>
      <c r="K147" s="19" t="s">
        <v>27</v>
      </c>
      <c r="L147" s="25">
        <v>80.9</v>
      </c>
      <c r="M147" s="25">
        <f t="shared" si="26"/>
        <v>40.45</v>
      </c>
      <c r="N147" s="19" t="s">
        <v>27</v>
      </c>
      <c r="O147" s="26">
        <f t="shared" si="27"/>
        <v>66.45</v>
      </c>
      <c r="P147" s="27">
        <v>3</v>
      </c>
      <c r="Q147" s="27"/>
      <c r="R147" s="29" t="s">
        <v>28</v>
      </c>
    </row>
    <row r="148" customFormat="1" ht="25" customHeight="1" spans="1:18">
      <c r="A148" s="14">
        <v>5</v>
      </c>
      <c r="B148" s="15" t="s">
        <v>354</v>
      </c>
      <c r="C148" s="15" t="s">
        <v>355</v>
      </c>
      <c r="D148" s="15" t="s">
        <v>356</v>
      </c>
      <c r="E148" s="16"/>
      <c r="F148" s="17" t="s">
        <v>365</v>
      </c>
      <c r="G148" s="18" t="s">
        <v>366</v>
      </c>
      <c r="H148" s="19">
        <v>51.5</v>
      </c>
      <c r="I148" s="25">
        <f t="shared" si="25"/>
        <v>25.75</v>
      </c>
      <c r="J148" s="19" t="s">
        <v>27</v>
      </c>
      <c r="K148" s="19" t="s">
        <v>27</v>
      </c>
      <c r="L148" s="25">
        <v>78.4</v>
      </c>
      <c r="M148" s="25">
        <f t="shared" si="26"/>
        <v>39.2</v>
      </c>
      <c r="N148" s="19" t="s">
        <v>27</v>
      </c>
      <c r="O148" s="26">
        <f t="shared" si="27"/>
        <v>64.95</v>
      </c>
      <c r="P148" s="27">
        <v>4</v>
      </c>
      <c r="Q148" s="27"/>
      <c r="R148" s="29" t="s">
        <v>28</v>
      </c>
    </row>
    <row r="149" customFormat="1" ht="25" customHeight="1" spans="1:18">
      <c r="A149" s="14">
        <v>6</v>
      </c>
      <c r="B149" s="15" t="s">
        <v>354</v>
      </c>
      <c r="C149" s="15" t="s">
        <v>355</v>
      </c>
      <c r="D149" s="15" t="s">
        <v>356</v>
      </c>
      <c r="E149" s="16"/>
      <c r="F149" s="17" t="s">
        <v>367</v>
      </c>
      <c r="G149" s="18" t="s">
        <v>368</v>
      </c>
      <c r="H149" s="19">
        <v>49.5</v>
      </c>
      <c r="I149" s="25">
        <f t="shared" si="25"/>
        <v>24.75</v>
      </c>
      <c r="J149" s="19" t="s">
        <v>27</v>
      </c>
      <c r="K149" s="19" t="s">
        <v>27</v>
      </c>
      <c r="L149" s="25">
        <v>0</v>
      </c>
      <c r="M149" s="25">
        <f t="shared" si="26"/>
        <v>0</v>
      </c>
      <c r="N149" s="19" t="s">
        <v>27</v>
      </c>
      <c r="O149" s="26">
        <f t="shared" si="27"/>
        <v>24.75</v>
      </c>
      <c r="P149" s="27">
        <v>9</v>
      </c>
      <c r="Q149" s="27"/>
      <c r="R149" s="29" t="s">
        <v>28</v>
      </c>
    </row>
    <row r="150" customFormat="1" ht="25" customHeight="1" spans="1:18">
      <c r="A150" s="14">
        <v>7</v>
      </c>
      <c r="B150" s="15" t="s">
        <v>354</v>
      </c>
      <c r="C150" s="15" t="s">
        <v>355</v>
      </c>
      <c r="D150" s="15" t="s">
        <v>356</v>
      </c>
      <c r="E150" s="16"/>
      <c r="F150" s="17" t="s">
        <v>369</v>
      </c>
      <c r="G150" s="18" t="s">
        <v>370</v>
      </c>
      <c r="H150" s="19">
        <v>49</v>
      </c>
      <c r="I150" s="25">
        <f t="shared" si="25"/>
        <v>24.5</v>
      </c>
      <c r="J150" s="19" t="s">
        <v>27</v>
      </c>
      <c r="K150" s="19" t="s">
        <v>27</v>
      </c>
      <c r="L150" s="25">
        <v>78.2</v>
      </c>
      <c r="M150" s="25">
        <f t="shared" si="26"/>
        <v>39.1</v>
      </c>
      <c r="N150" s="19" t="s">
        <v>27</v>
      </c>
      <c r="O150" s="26">
        <f t="shared" si="27"/>
        <v>63.6</v>
      </c>
      <c r="P150" s="27">
        <v>7</v>
      </c>
      <c r="Q150" s="27"/>
      <c r="R150" s="29" t="s">
        <v>28</v>
      </c>
    </row>
    <row r="151" customFormat="1" ht="25" customHeight="1" spans="1:18">
      <c r="A151" s="14">
        <v>8</v>
      </c>
      <c r="B151" s="15" t="s">
        <v>354</v>
      </c>
      <c r="C151" s="15" t="s">
        <v>355</v>
      </c>
      <c r="D151" s="15" t="s">
        <v>356</v>
      </c>
      <c r="E151" s="16"/>
      <c r="F151" s="17" t="s">
        <v>371</v>
      </c>
      <c r="G151" s="18" t="s">
        <v>372</v>
      </c>
      <c r="H151" s="19">
        <v>48</v>
      </c>
      <c r="I151" s="25">
        <f t="shared" si="25"/>
        <v>24</v>
      </c>
      <c r="J151" s="19" t="s">
        <v>27</v>
      </c>
      <c r="K151" s="19" t="s">
        <v>27</v>
      </c>
      <c r="L151" s="25">
        <v>79.6</v>
      </c>
      <c r="M151" s="25">
        <f t="shared" si="26"/>
        <v>39.8</v>
      </c>
      <c r="N151" s="19" t="s">
        <v>27</v>
      </c>
      <c r="O151" s="26">
        <f t="shared" si="27"/>
        <v>63.8</v>
      </c>
      <c r="P151" s="27">
        <v>5</v>
      </c>
      <c r="Q151" s="27"/>
      <c r="R151" s="29" t="s">
        <v>28</v>
      </c>
    </row>
    <row r="152" customFormat="1" ht="25" customHeight="1" spans="1:18">
      <c r="A152" s="14">
        <v>9</v>
      </c>
      <c r="B152" s="15" t="s">
        <v>354</v>
      </c>
      <c r="C152" s="15" t="s">
        <v>355</v>
      </c>
      <c r="D152" s="15" t="s">
        <v>356</v>
      </c>
      <c r="E152" s="16"/>
      <c r="F152" s="17" t="s">
        <v>373</v>
      </c>
      <c r="G152" s="18" t="s">
        <v>374</v>
      </c>
      <c r="H152" s="19">
        <v>48</v>
      </c>
      <c r="I152" s="25">
        <f t="shared" si="25"/>
        <v>24</v>
      </c>
      <c r="J152" s="19" t="s">
        <v>27</v>
      </c>
      <c r="K152" s="19" t="s">
        <v>27</v>
      </c>
      <c r="L152" s="25">
        <v>79.4</v>
      </c>
      <c r="M152" s="25">
        <f t="shared" si="26"/>
        <v>39.7</v>
      </c>
      <c r="N152" s="19" t="s">
        <v>27</v>
      </c>
      <c r="O152" s="26">
        <f t="shared" si="27"/>
        <v>63.7</v>
      </c>
      <c r="P152" s="27">
        <v>6</v>
      </c>
      <c r="Q152" s="27"/>
      <c r="R152" s="29" t="s">
        <v>28</v>
      </c>
    </row>
    <row r="153" customFormat="1" ht="25" customHeight="1" spans="1:18">
      <c r="A153" s="14">
        <v>10</v>
      </c>
      <c r="B153" s="15" t="s">
        <v>354</v>
      </c>
      <c r="C153" s="15" t="s">
        <v>355</v>
      </c>
      <c r="D153" s="15" t="s">
        <v>356</v>
      </c>
      <c r="E153" s="16"/>
      <c r="F153" s="17" t="s">
        <v>375</v>
      </c>
      <c r="G153" s="18" t="s">
        <v>376</v>
      </c>
      <c r="H153" s="19">
        <v>47.5</v>
      </c>
      <c r="I153" s="25">
        <f t="shared" si="25"/>
        <v>23.75</v>
      </c>
      <c r="J153" s="19" t="s">
        <v>27</v>
      </c>
      <c r="K153" s="19" t="s">
        <v>27</v>
      </c>
      <c r="L153" s="25">
        <v>0</v>
      </c>
      <c r="M153" s="25">
        <f t="shared" si="26"/>
        <v>0</v>
      </c>
      <c r="N153" s="19" t="s">
        <v>27</v>
      </c>
      <c r="O153" s="26">
        <f t="shared" si="27"/>
        <v>23.75</v>
      </c>
      <c r="P153" s="27">
        <v>10</v>
      </c>
      <c r="Q153" s="27"/>
      <c r="R153" s="29" t="s">
        <v>28</v>
      </c>
    </row>
    <row r="154" customFormat="1" ht="25" customHeight="1" spans="1:18">
      <c r="A154" s="14">
        <v>11</v>
      </c>
      <c r="B154" s="15" t="s">
        <v>51</v>
      </c>
      <c r="C154" s="15" t="s">
        <v>74</v>
      </c>
      <c r="D154" s="15" t="s">
        <v>343</v>
      </c>
      <c r="E154" s="20">
        <v>2</v>
      </c>
      <c r="F154" s="17" t="s">
        <v>377</v>
      </c>
      <c r="G154" s="18" t="s">
        <v>378</v>
      </c>
      <c r="H154" s="19" t="s">
        <v>27</v>
      </c>
      <c r="I154" s="19" t="s">
        <v>27</v>
      </c>
      <c r="J154" s="25"/>
      <c r="K154" s="25"/>
      <c r="L154" s="25">
        <v>0</v>
      </c>
      <c r="M154" s="25">
        <f t="shared" si="26"/>
        <v>0</v>
      </c>
      <c r="N154" s="26"/>
      <c r="O154" s="26">
        <v>0</v>
      </c>
      <c r="P154" s="27"/>
      <c r="Q154" s="27"/>
      <c r="R154" s="29" t="s">
        <v>56</v>
      </c>
    </row>
    <row r="155" customFormat="1" ht="25" customHeight="1" spans="1:18">
      <c r="A155" s="14">
        <v>12</v>
      </c>
      <c r="B155" s="15" t="s">
        <v>51</v>
      </c>
      <c r="C155" s="15" t="s">
        <v>74</v>
      </c>
      <c r="D155" s="15" t="s">
        <v>343</v>
      </c>
      <c r="E155" s="21"/>
      <c r="F155" s="17" t="s">
        <v>379</v>
      </c>
      <c r="G155" s="18" t="s">
        <v>380</v>
      </c>
      <c r="H155" s="19" t="s">
        <v>27</v>
      </c>
      <c r="I155" s="19" t="s">
        <v>27</v>
      </c>
      <c r="J155" s="25">
        <v>81.32</v>
      </c>
      <c r="K155" s="25">
        <f>J155*0.5</f>
        <v>40.66</v>
      </c>
      <c r="L155" s="25">
        <v>76.4</v>
      </c>
      <c r="M155" s="25">
        <f t="shared" si="26"/>
        <v>38.2</v>
      </c>
      <c r="N155" s="26"/>
      <c r="O155" s="26">
        <f>K155+M155</f>
        <v>78.86</v>
      </c>
      <c r="P155" s="27">
        <v>1</v>
      </c>
      <c r="Q155" s="27" t="s">
        <v>33</v>
      </c>
      <c r="R155" s="29" t="s">
        <v>56</v>
      </c>
    </row>
    <row r="156" customFormat="1" ht="25" customHeight="1" spans="1:18">
      <c r="A156" s="14">
        <v>13</v>
      </c>
      <c r="B156" s="15" t="s">
        <v>51</v>
      </c>
      <c r="C156" s="15" t="s">
        <v>74</v>
      </c>
      <c r="D156" s="15" t="s">
        <v>343</v>
      </c>
      <c r="E156" s="22"/>
      <c r="F156" s="17" t="s">
        <v>381</v>
      </c>
      <c r="G156" s="18" t="s">
        <v>382</v>
      </c>
      <c r="H156" s="19" t="s">
        <v>27</v>
      </c>
      <c r="I156" s="19" t="s">
        <v>27</v>
      </c>
      <c r="J156" s="25"/>
      <c r="K156" s="25"/>
      <c r="L156" s="25">
        <v>0</v>
      </c>
      <c r="M156" s="25">
        <f t="shared" si="26"/>
        <v>0</v>
      </c>
      <c r="N156" s="26"/>
      <c r="O156" s="26">
        <f>K156+M156</f>
        <v>0</v>
      </c>
      <c r="P156" s="27"/>
      <c r="Q156" s="27"/>
      <c r="R156" s="29" t="s">
        <v>56</v>
      </c>
    </row>
    <row r="157" customFormat="1" ht="25" customHeight="1" spans="1:18">
      <c r="A157" s="14">
        <v>14</v>
      </c>
      <c r="B157" s="15" t="s">
        <v>51</v>
      </c>
      <c r="C157" s="15" t="s">
        <v>383</v>
      </c>
      <c r="D157" s="15" t="s">
        <v>384</v>
      </c>
      <c r="E157" s="20">
        <v>1</v>
      </c>
      <c r="F157" s="17" t="s">
        <v>385</v>
      </c>
      <c r="G157" s="18" t="s">
        <v>386</v>
      </c>
      <c r="H157" s="19" t="s">
        <v>27</v>
      </c>
      <c r="I157" s="19" t="s">
        <v>27</v>
      </c>
      <c r="J157" s="25"/>
      <c r="K157" s="25"/>
      <c r="L157" s="25">
        <v>0</v>
      </c>
      <c r="M157" s="25">
        <f t="shared" si="26"/>
        <v>0</v>
      </c>
      <c r="N157" s="26"/>
      <c r="O157" s="26">
        <f>K157+M157</f>
        <v>0</v>
      </c>
      <c r="P157" s="27"/>
      <c r="Q157" s="27"/>
      <c r="R157" s="29" t="s">
        <v>56</v>
      </c>
    </row>
    <row r="158" customFormat="1" ht="25" customHeight="1" spans="1:18">
      <c r="A158" s="14">
        <v>15</v>
      </c>
      <c r="B158" s="15" t="s">
        <v>51</v>
      </c>
      <c r="C158" s="15" t="s">
        <v>383</v>
      </c>
      <c r="D158" s="15" t="s">
        <v>384</v>
      </c>
      <c r="E158" s="21"/>
      <c r="F158" s="17" t="s">
        <v>387</v>
      </c>
      <c r="G158" s="18" t="s">
        <v>388</v>
      </c>
      <c r="H158" s="19" t="s">
        <v>27</v>
      </c>
      <c r="I158" s="19" t="s">
        <v>27</v>
      </c>
      <c r="J158" s="25"/>
      <c r="K158" s="25"/>
      <c r="L158" s="25">
        <v>0</v>
      </c>
      <c r="M158" s="25">
        <f t="shared" si="26"/>
        <v>0</v>
      </c>
      <c r="N158" s="26"/>
      <c r="O158" s="26">
        <f>K158+M158</f>
        <v>0</v>
      </c>
      <c r="P158" s="27"/>
      <c r="Q158" s="27"/>
      <c r="R158" s="29" t="s">
        <v>56</v>
      </c>
    </row>
    <row r="159" customFormat="1" ht="25" customHeight="1" spans="1:18">
      <c r="A159" s="14">
        <v>16</v>
      </c>
      <c r="B159" s="15" t="s">
        <v>51</v>
      </c>
      <c r="C159" s="15" t="s">
        <v>383</v>
      </c>
      <c r="D159" s="15" t="s">
        <v>384</v>
      </c>
      <c r="E159" s="21"/>
      <c r="F159" s="17" t="s">
        <v>389</v>
      </c>
      <c r="G159" s="18" t="s">
        <v>390</v>
      </c>
      <c r="H159" s="19" t="s">
        <v>27</v>
      </c>
      <c r="I159" s="19" t="s">
        <v>27</v>
      </c>
      <c r="J159" s="25"/>
      <c r="K159" s="25"/>
      <c r="L159" s="25">
        <v>0</v>
      </c>
      <c r="M159" s="25">
        <f t="shared" si="26"/>
        <v>0</v>
      </c>
      <c r="N159" s="26"/>
      <c r="O159" s="26">
        <f>K159+M159</f>
        <v>0</v>
      </c>
      <c r="P159" s="27"/>
      <c r="Q159" s="27"/>
      <c r="R159" s="29" t="s">
        <v>56</v>
      </c>
    </row>
    <row r="160" customFormat="1" ht="25" customHeight="1" spans="1:18">
      <c r="A160" s="14">
        <v>17</v>
      </c>
      <c r="B160" s="15" t="s">
        <v>51</v>
      </c>
      <c r="C160" s="15" t="s">
        <v>383</v>
      </c>
      <c r="D160" s="15" t="s">
        <v>384</v>
      </c>
      <c r="E160" s="22"/>
      <c r="F160" s="17" t="s">
        <v>391</v>
      </c>
      <c r="G160" s="18" t="s">
        <v>392</v>
      </c>
      <c r="H160" s="19" t="s">
        <v>27</v>
      </c>
      <c r="I160" s="19" t="s">
        <v>27</v>
      </c>
      <c r="J160" s="25"/>
      <c r="K160" s="25"/>
      <c r="L160" s="25">
        <v>0</v>
      </c>
      <c r="M160" s="25">
        <f t="shared" si="26"/>
        <v>0</v>
      </c>
      <c r="N160" s="26"/>
      <c r="O160" s="26">
        <f>K160+M160</f>
        <v>0</v>
      </c>
      <c r="P160" s="27"/>
      <c r="Q160" s="27"/>
      <c r="R160" s="29" t="s">
        <v>56</v>
      </c>
    </row>
    <row r="161" customFormat="1" ht="25" customHeight="1" spans="1:18">
      <c r="A161" s="14">
        <v>18</v>
      </c>
      <c r="B161" s="15" t="s">
        <v>51</v>
      </c>
      <c r="C161" s="15" t="s">
        <v>74</v>
      </c>
      <c r="D161" s="15" t="s">
        <v>393</v>
      </c>
      <c r="E161" s="20">
        <v>1</v>
      </c>
      <c r="F161" s="17" t="s">
        <v>394</v>
      </c>
      <c r="G161" s="18" t="s">
        <v>395</v>
      </c>
      <c r="H161" s="19">
        <v>62.5</v>
      </c>
      <c r="I161" s="25">
        <f t="shared" ref="I161:I170" si="28">H161*50%</f>
        <v>31.25</v>
      </c>
      <c r="J161" s="25">
        <v>80.6</v>
      </c>
      <c r="K161" s="25">
        <f>J161*0.25</f>
        <v>20.15</v>
      </c>
      <c r="L161" s="25">
        <v>81</v>
      </c>
      <c r="M161" s="25">
        <f>L161*0.25</f>
        <v>20.25</v>
      </c>
      <c r="N161" s="26">
        <f>K161+M161</f>
        <v>40.4</v>
      </c>
      <c r="O161" s="26">
        <f>I161+N161</f>
        <v>71.65</v>
      </c>
      <c r="P161" s="27">
        <v>1</v>
      </c>
      <c r="Q161" s="27" t="s">
        <v>33</v>
      </c>
      <c r="R161" s="29" t="s">
        <v>56</v>
      </c>
    </row>
    <row r="162" customFormat="1" ht="25" customHeight="1" spans="1:18">
      <c r="A162" s="14">
        <v>19</v>
      </c>
      <c r="B162" s="15" t="s">
        <v>51</v>
      </c>
      <c r="C162" s="15" t="s">
        <v>74</v>
      </c>
      <c r="D162" s="15" t="s">
        <v>393</v>
      </c>
      <c r="E162" s="21"/>
      <c r="F162" s="17" t="s">
        <v>396</v>
      </c>
      <c r="G162" s="18" t="s">
        <v>397</v>
      </c>
      <c r="H162" s="19">
        <v>57.5</v>
      </c>
      <c r="I162" s="25">
        <f t="shared" si="28"/>
        <v>28.75</v>
      </c>
      <c r="J162" s="25">
        <v>81.8</v>
      </c>
      <c r="K162" s="25">
        <f t="shared" ref="K162:K170" si="29">J162*0.25</f>
        <v>20.45</v>
      </c>
      <c r="L162" s="25">
        <v>77.6</v>
      </c>
      <c r="M162" s="25">
        <f t="shared" ref="M162:M170" si="30">L162*0.25</f>
        <v>19.4</v>
      </c>
      <c r="N162" s="26">
        <f t="shared" ref="N162:N170" si="31">K162+M162</f>
        <v>39.85</v>
      </c>
      <c r="O162" s="26">
        <f t="shared" ref="O162:O170" si="32">I162+N162</f>
        <v>68.6</v>
      </c>
      <c r="P162" s="27">
        <v>2</v>
      </c>
      <c r="Q162" s="27"/>
      <c r="R162" s="29" t="s">
        <v>56</v>
      </c>
    </row>
    <row r="163" customFormat="1" ht="25" customHeight="1" spans="1:18">
      <c r="A163" s="14">
        <v>20</v>
      </c>
      <c r="B163" s="15" t="s">
        <v>51</v>
      </c>
      <c r="C163" s="15" t="s">
        <v>74</v>
      </c>
      <c r="D163" s="15" t="s">
        <v>393</v>
      </c>
      <c r="E163" s="21"/>
      <c r="F163" s="17" t="s">
        <v>398</v>
      </c>
      <c r="G163" s="18" t="s">
        <v>399</v>
      </c>
      <c r="H163" s="19">
        <v>54.5</v>
      </c>
      <c r="I163" s="25">
        <f t="shared" si="28"/>
        <v>27.25</v>
      </c>
      <c r="J163" s="25">
        <v>0</v>
      </c>
      <c r="K163" s="25">
        <f t="shared" si="29"/>
        <v>0</v>
      </c>
      <c r="L163" s="25">
        <v>0</v>
      </c>
      <c r="M163" s="25">
        <f t="shared" si="30"/>
        <v>0</v>
      </c>
      <c r="N163" s="26">
        <f t="shared" si="31"/>
        <v>0</v>
      </c>
      <c r="O163" s="26">
        <f t="shared" si="32"/>
        <v>27.25</v>
      </c>
      <c r="P163" s="27">
        <v>4</v>
      </c>
      <c r="Q163" s="27"/>
      <c r="R163" s="29" t="s">
        <v>56</v>
      </c>
    </row>
    <row r="164" customFormat="1" ht="25" customHeight="1" spans="1:18">
      <c r="A164" s="14">
        <v>21</v>
      </c>
      <c r="B164" s="15" t="s">
        <v>51</v>
      </c>
      <c r="C164" s="15" t="s">
        <v>74</v>
      </c>
      <c r="D164" s="15" t="s">
        <v>393</v>
      </c>
      <c r="E164" s="21"/>
      <c r="F164" s="17" t="s">
        <v>400</v>
      </c>
      <c r="G164" s="18" t="s">
        <v>401</v>
      </c>
      <c r="H164" s="19">
        <v>54.5</v>
      </c>
      <c r="I164" s="25">
        <f t="shared" si="28"/>
        <v>27.25</v>
      </c>
      <c r="J164" s="25">
        <v>0</v>
      </c>
      <c r="K164" s="25">
        <f t="shared" si="29"/>
        <v>0</v>
      </c>
      <c r="L164" s="25">
        <v>0</v>
      </c>
      <c r="M164" s="25">
        <f t="shared" si="30"/>
        <v>0</v>
      </c>
      <c r="N164" s="26">
        <f t="shared" si="31"/>
        <v>0</v>
      </c>
      <c r="O164" s="26">
        <f t="shared" si="32"/>
        <v>27.25</v>
      </c>
      <c r="P164" s="27">
        <v>4</v>
      </c>
      <c r="Q164" s="27"/>
      <c r="R164" s="29" t="s">
        <v>56</v>
      </c>
    </row>
    <row r="165" customFormat="1" ht="25" customHeight="1" spans="1:18">
      <c r="A165" s="14">
        <v>22</v>
      </c>
      <c r="B165" s="15" t="s">
        <v>51</v>
      </c>
      <c r="C165" s="15" t="s">
        <v>74</v>
      </c>
      <c r="D165" s="15" t="s">
        <v>393</v>
      </c>
      <c r="E165" s="22"/>
      <c r="F165" s="17" t="s">
        <v>402</v>
      </c>
      <c r="G165" s="18" t="s">
        <v>403</v>
      </c>
      <c r="H165" s="19">
        <v>50</v>
      </c>
      <c r="I165" s="25">
        <f t="shared" si="28"/>
        <v>25</v>
      </c>
      <c r="J165" s="25">
        <v>83.2</v>
      </c>
      <c r="K165" s="25">
        <f t="shared" si="29"/>
        <v>20.8</v>
      </c>
      <c r="L165" s="25">
        <v>78.8</v>
      </c>
      <c r="M165" s="25">
        <f t="shared" si="30"/>
        <v>19.7</v>
      </c>
      <c r="N165" s="26">
        <f t="shared" si="31"/>
        <v>40.5</v>
      </c>
      <c r="O165" s="26">
        <f t="shared" si="32"/>
        <v>65.5</v>
      </c>
      <c r="P165" s="27">
        <v>3</v>
      </c>
      <c r="Q165" s="27"/>
      <c r="R165" s="29" t="s">
        <v>56</v>
      </c>
    </row>
    <row r="166" customFormat="1" ht="25" customHeight="1" spans="1:18">
      <c r="A166" s="14">
        <v>23</v>
      </c>
      <c r="B166" s="15" t="s">
        <v>51</v>
      </c>
      <c r="C166" s="15" t="s">
        <v>244</v>
      </c>
      <c r="D166" s="15" t="s">
        <v>404</v>
      </c>
      <c r="E166" s="20">
        <v>1</v>
      </c>
      <c r="F166" s="17" t="s">
        <v>405</v>
      </c>
      <c r="G166" s="18" t="s">
        <v>406</v>
      </c>
      <c r="H166" s="19">
        <v>66</v>
      </c>
      <c r="I166" s="25">
        <f t="shared" si="28"/>
        <v>33</v>
      </c>
      <c r="J166" s="25">
        <v>0</v>
      </c>
      <c r="K166" s="25">
        <f t="shared" si="29"/>
        <v>0</v>
      </c>
      <c r="L166" s="25">
        <v>0</v>
      </c>
      <c r="M166" s="25">
        <f t="shared" si="30"/>
        <v>0</v>
      </c>
      <c r="N166" s="26">
        <f t="shared" si="31"/>
        <v>0</v>
      </c>
      <c r="O166" s="26">
        <f t="shared" si="32"/>
        <v>33</v>
      </c>
      <c r="P166" s="27">
        <v>4</v>
      </c>
      <c r="Q166" s="27"/>
      <c r="R166" s="29" t="s">
        <v>56</v>
      </c>
    </row>
    <row r="167" customFormat="1" ht="25" customHeight="1" spans="1:18">
      <c r="A167" s="14">
        <v>24</v>
      </c>
      <c r="B167" s="15" t="s">
        <v>51</v>
      </c>
      <c r="C167" s="15" t="s">
        <v>244</v>
      </c>
      <c r="D167" s="15" t="s">
        <v>404</v>
      </c>
      <c r="E167" s="21"/>
      <c r="F167" s="17" t="s">
        <v>407</v>
      </c>
      <c r="G167" s="18" t="s">
        <v>408</v>
      </c>
      <c r="H167" s="19">
        <v>56.5</v>
      </c>
      <c r="I167" s="25">
        <f t="shared" si="28"/>
        <v>28.25</v>
      </c>
      <c r="J167" s="25">
        <v>84.6</v>
      </c>
      <c r="K167" s="25">
        <f t="shared" si="29"/>
        <v>21.15</v>
      </c>
      <c r="L167" s="25">
        <v>79.4</v>
      </c>
      <c r="M167" s="25">
        <f t="shared" si="30"/>
        <v>19.85</v>
      </c>
      <c r="N167" s="26">
        <f t="shared" si="31"/>
        <v>41</v>
      </c>
      <c r="O167" s="26">
        <f t="shared" si="32"/>
        <v>69.25</v>
      </c>
      <c r="P167" s="27">
        <v>1</v>
      </c>
      <c r="Q167" s="27" t="s">
        <v>33</v>
      </c>
      <c r="R167" s="29" t="s">
        <v>56</v>
      </c>
    </row>
    <row r="168" customFormat="1" ht="25" customHeight="1" spans="1:18">
      <c r="A168" s="14">
        <v>25</v>
      </c>
      <c r="B168" s="15" t="s">
        <v>51</v>
      </c>
      <c r="C168" s="15" t="s">
        <v>244</v>
      </c>
      <c r="D168" s="15" t="s">
        <v>404</v>
      </c>
      <c r="E168" s="21"/>
      <c r="F168" s="17" t="s">
        <v>409</v>
      </c>
      <c r="G168" s="18" t="s">
        <v>410</v>
      </c>
      <c r="H168" s="19">
        <v>55</v>
      </c>
      <c r="I168" s="25">
        <f t="shared" si="28"/>
        <v>27.5</v>
      </c>
      <c r="J168" s="25">
        <v>83.6</v>
      </c>
      <c r="K168" s="25">
        <f t="shared" si="29"/>
        <v>20.9</v>
      </c>
      <c r="L168" s="25">
        <v>78.6</v>
      </c>
      <c r="M168" s="25">
        <f t="shared" si="30"/>
        <v>19.65</v>
      </c>
      <c r="N168" s="26">
        <f t="shared" si="31"/>
        <v>40.55</v>
      </c>
      <c r="O168" s="26">
        <f t="shared" si="32"/>
        <v>68.05</v>
      </c>
      <c r="P168" s="27">
        <v>2</v>
      </c>
      <c r="Q168" s="27"/>
      <c r="R168" s="29" t="s">
        <v>56</v>
      </c>
    </row>
    <row r="169" customFormat="1" ht="25" customHeight="1" spans="1:18">
      <c r="A169" s="14">
        <v>26</v>
      </c>
      <c r="B169" s="15" t="s">
        <v>51</v>
      </c>
      <c r="C169" s="15" t="s">
        <v>244</v>
      </c>
      <c r="D169" s="15" t="s">
        <v>404</v>
      </c>
      <c r="E169" s="21"/>
      <c r="F169" s="17" t="s">
        <v>411</v>
      </c>
      <c r="G169" s="18" t="s">
        <v>412</v>
      </c>
      <c r="H169" s="19">
        <v>50</v>
      </c>
      <c r="I169" s="25">
        <f t="shared" si="28"/>
        <v>25</v>
      </c>
      <c r="J169" s="25">
        <v>0</v>
      </c>
      <c r="K169" s="25">
        <f t="shared" si="29"/>
        <v>0</v>
      </c>
      <c r="L169" s="25">
        <v>0</v>
      </c>
      <c r="M169" s="25">
        <f t="shared" si="30"/>
        <v>0</v>
      </c>
      <c r="N169" s="26">
        <f t="shared" si="31"/>
        <v>0</v>
      </c>
      <c r="O169" s="26">
        <f t="shared" si="32"/>
        <v>25</v>
      </c>
      <c r="P169" s="27">
        <v>5</v>
      </c>
      <c r="Q169" s="27"/>
      <c r="R169" s="29" t="s">
        <v>56</v>
      </c>
    </row>
    <row r="170" customFormat="1" ht="25" customHeight="1" spans="1:18">
      <c r="A170" s="14">
        <v>27</v>
      </c>
      <c r="B170" s="15" t="s">
        <v>51</v>
      </c>
      <c r="C170" s="15" t="s">
        <v>244</v>
      </c>
      <c r="D170" s="15" t="s">
        <v>404</v>
      </c>
      <c r="E170" s="22"/>
      <c r="F170" s="17" t="s">
        <v>413</v>
      </c>
      <c r="G170" s="18" t="s">
        <v>414</v>
      </c>
      <c r="H170" s="19">
        <v>49.5</v>
      </c>
      <c r="I170" s="25">
        <f t="shared" si="28"/>
        <v>24.75</v>
      </c>
      <c r="J170" s="25">
        <v>78.8</v>
      </c>
      <c r="K170" s="25">
        <f t="shared" si="29"/>
        <v>19.7</v>
      </c>
      <c r="L170" s="25">
        <v>75.2</v>
      </c>
      <c r="M170" s="25">
        <f t="shared" si="30"/>
        <v>18.8</v>
      </c>
      <c r="N170" s="26">
        <f t="shared" si="31"/>
        <v>38.5</v>
      </c>
      <c r="O170" s="26">
        <f t="shared" si="32"/>
        <v>63.25</v>
      </c>
      <c r="P170" s="27">
        <v>3</v>
      </c>
      <c r="Q170" s="27"/>
      <c r="R170" s="29" t="s">
        <v>56</v>
      </c>
    </row>
    <row r="171" customFormat="1" ht="25" customHeight="1" spans="1:18">
      <c r="A171" s="14">
        <v>28</v>
      </c>
      <c r="B171" s="15" t="s">
        <v>51</v>
      </c>
      <c r="C171" s="15" t="s">
        <v>244</v>
      </c>
      <c r="D171" s="15" t="s">
        <v>415</v>
      </c>
      <c r="E171" s="20">
        <v>1</v>
      </c>
      <c r="F171" s="17" t="s">
        <v>416</v>
      </c>
      <c r="G171" s="18" t="s">
        <v>417</v>
      </c>
      <c r="H171" s="19" t="s">
        <v>27</v>
      </c>
      <c r="I171" s="19" t="s">
        <v>27</v>
      </c>
      <c r="J171" s="25">
        <v>0</v>
      </c>
      <c r="K171" s="25"/>
      <c r="L171" s="25">
        <v>0</v>
      </c>
      <c r="M171" s="25"/>
      <c r="N171" s="19" t="s">
        <v>27</v>
      </c>
      <c r="O171" s="26">
        <v>0</v>
      </c>
      <c r="P171" s="27"/>
      <c r="Q171" s="27"/>
      <c r="R171" s="29" t="s">
        <v>56</v>
      </c>
    </row>
    <row r="172" customFormat="1" ht="25" customHeight="1" spans="1:18">
      <c r="A172" s="14">
        <v>29</v>
      </c>
      <c r="B172" s="15" t="s">
        <v>51</v>
      </c>
      <c r="C172" s="15" t="s">
        <v>244</v>
      </c>
      <c r="D172" s="15" t="s">
        <v>415</v>
      </c>
      <c r="E172" s="21"/>
      <c r="F172" s="17" t="s">
        <v>418</v>
      </c>
      <c r="G172" s="18" t="s">
        <v>419</v>
      </c>
      <c r="H172" s="19" t="s">
        <v>27</v>
      </c>
      <c r="I172" s="19" t="s">
        <v>27</v>
      </c>
      <c r="J172" s="25">
        <v>83.8</v>
      </c>
      <c r="K172" s="25">
        <f>J172*0.5</f>
        <v>41.9</v>
      </c>
      <c r="L172" s="25">
        <v>78.5</v>
      </c>
      <c r="M172" s="25">
        <f>L172*0.5</f>
        <v>39.25</v>
      </c>
      <c r="N172" s="19" t="s">
        <v>27</v>
      </c>
      <c r="O172" s="26">
        <f>K172+M172</f>
        <v>81.15</v>
      </c>
      <c r="P172" s="27">
        <v>1</v>
      </c>
      <c r="Q172" s="27" t="s">
        <v>33</v>
      </c>
      <c r="R172" s="29" t="s">
        <v>56</v>
      </c>
    </row>
    <row r="173" customFormat="1" ht="25" customHeight="1" spans="1:18">
      <c r="A173" s="14">
        <v>30</v>
      </c>
      <c r="B173" s="15" t="s">
        <v>51</v>
      </c>
      <c r="C173" s="15" t="s">
        <v>244</v>
      </c>
      <c r="D173" s="15" t="s">
        <v>415</v>
      </c>
      <c r="E173" s="21"/>
      <c r="F173" s="17" t="s">
        <v>420</v>
      </c>
      <c r="G173" s="18" t="s">
        <v>421</v>
      </c>
      <c r="H173" s="19" t="s">
        <v>27</v>
      </c>
      <c r="I173" s="19" t="s">
        <v>27</v>
      </c>
      <c r="J173" s="25">
        <v>82.4</v>
      </c>
      <c r="K173" s="25">
        <f>J173*0.5</f>
        <v>41.2</v>
      </c>
      <c r="L173" s="25">
        <v>77.1</v>
      </c>
      <c r="M173" s="25">
        <f>L173*0.5</f>
        <v>38.55</v>
      </c>
      <c r="N173" s="19" t="s">
        <v>27</v>
      </c>
      <c r="O173" s="26">
        <f>K173+M173</f>
        <v>79.75</v>
      </c>
      <c r="P173" s="27">
        <v>3</v>
      </c>
      <c r="Q173" s="27"/>
      <c r="R173" s="29" t="s">
        <v>56</v>
      </c>
    </row>
    <row r="174" customFormat="1" ht="25" customHeight="1" spans="1:18">
      <c r="A174" s="14">
        <v>31</v>
      </c>
      <c r="B174" s="15" t="s">
        <v>51</v>
      </c>
      <c r="C174" s="15" t="s">
        <v>244</v>
      </c>
      <c r="D174" s="15" t="s">
        <v>415</v>
      </c>
      <c r="E174" s="21"/>
      <c r="F174" s="17" t="s">
        <v>422</v>
      </c>
      <c r="G174" s="18" t="s">
        <v>423</v>
      </c>
      <c r="H174" s="19" t="s">
        <v>27</v>
      </c>
      <c r="I174" s="19" t="s">
        <v>27</v>
      </c>
      <c r="J174" s="25">
        <v>82.8</v>
      </c>
      <c r="K174" s="25">
        <f>J174*0.5</f>
        <v>41.4</v>
      </c>
      <c r="L174" s="25">
        <v>78.2</v>
      </c>
      <c r="M174" s="25">
        <f>L174*0.5</f>
        <v>39.1</v>
      </c>
      <c r="N174" s="19" t="s">
        <v>27</v>
      </c>
      <c r="O174" s="26">
        <f>K174+M174</f>
        <v>80.5</v>
      </c>
      <c r="P174" s="27">
        <v>2</v>
      </c>
      <c r="Q174" s="27"/>
      <c r="R174" s="29" t="s">
        <v>56</v>
      </c>
    </row>
    <row r="175" customFormat="1" ht="25" customHeight="1" spans="1:18">
      <c r="A175" s="14">
        <v>32</v>
      </c>
      <c r="B175" s="15" t="s">
        <v>51</v>
      </c>
      <c r="C175" s="15" t="s">
        <v>244</v>
      </c>
      <c r="D175" s="15" t="s">
        <v>415</v>
      </c>
      <c r="E175" s="21"/>
      <c r="F175" s="17" t="s">
        <v>424</v>
      </c>
      <c r="G175" s="18" t="s">
        <v>425</v>
      </c>
      <c r="H175" s="19" t="s">
        <v>27</v>
      </c>
      <c r="I175" s="19" t="s">
        <v>27</v>
      </c>
      <c r="J175" s="25">
        <v>80.6</v>
      </c>
      <c r="K175" s="25">
        <f>J175*0.5</f>
        <v>40.3</v>
      </c>
      <c r="L175" s="25">
        <v>78.2</v>
      </c>
      <c r="M175" s="25">
        <f>L175*0.5</f>
        <v>39.1</v>
      </c>
      <c r="N175" s="19" t="s">
        <v>27</v>
      </c>
      <c r="O175" s="26">
        <f>K175+M175</f>
        <v>79.4</v>
      </c>
      <c r="P175" s="27">
        <v>4</v>
      </c>
      <c r="Q175" s="27"/>
      <c r="R175" s="29" t="s">
        <v>56</v>
      </c>
    </row>
    <row r="176" customFormat="1" ht="25" customHeight="1" spans="1:18">
      <c r="A176" s="14">
        <v>33</v>
      </c>
      <c r="B176" s="15" t="s">
        <v>51</v>
      </c>
      <c r="C176" s="15" t="s">
        <v>244</v>
      </c>
      <c r="D176" s="15" t="s">
        <v>415</v>
      </c>
      <c r="E176" s="21"/>
      <c r="F176" s="17" t="s">
        <v>426</v>
      </c>
      <c r="G176" s="18" t="s">
        <v>427</v>
      </c>
      <c r="H176" s="19" t="s">
        <v>27</v>
      </c>
      <c r="I176" s="19" t="s">
        <v>27</v>
      </c>
      <c r="J176" s="25">
        <v>0</v>
      </c>
      <c r="K176" s="25">
        <f>J176*0.5</f>
        <v>0</v>
      </c>
      <c r="L176" s="25">
        <v>0</v>
      </c>
      <c r="M176" s="25">
        <f>L176*0.5</f>
        <v>0</v>
      </c>
      <c r="N176" s="19" t="s">
        <v>27</v>
      </c>
      <c r="O176" s="26">
        <f>K176+M176</f>
        <v>0</v>
      </c>
      <c r="P176" s="27"/>
      <c r="Q176" s="27"/>
      <c r="R176" s="29" t="s">
        <v>56</v>
      </c>
    </row>
    <row r="177" customFormat="1" ht="25" customHeight="1" spans="1:18">
      <c r="A177" s="14">
        <v>34</v>
      </c>
      <c r="B177" s="15" t="s">
        <v>51</v>
      </c>
      <c r="C177" s="15" t="s">
        <v>244</v>
      </c>
      <c r="D177" s="15" t="s">
        <v>415</v>
      </c>
      <c r="E177" s="22"/>
      <c r="F177" s="17" t="s">
        <v>428</v>
      </c>
      <c r="G177" s="18" t="s">
        <v>429</v>
      </c>
      <c r="H177" s="19" t="s">
        <v>27</v>
      </c>
      <c r="I177" s="19" t="s">
        <v>27</v>
      </c>
      <c r="J177" s="25">
        <v>0</v>
      </c>
      <c r="K177" s="25">
        <f>J177*0.5</f>
        <v>0</v>
      </c>
      <c r="L177" s="25">
        <v>0</v>
      </c>
      <c r="M177" s="25">
        <f>L177*0.5</f>
        <v>0</v>
      </c>
      <c r="N177" s="19" t="s">
        <v>27</v>
      </c>
      <c r="O177" s="26">
        <f>K177+M177</f>
        <v>0</v>
      </c>
      <c r="P177" s="27"/>
      <c r="Q177" s="27"/>
      <c r="R177" s="29" t="s">
        <v>56</v>
      </c>
    </row>
    <row r="178" customFormat="1" ht="25" customHeight="1" spans="1:18">
      <c r="A178" s="14">
        <v>1</v>
      </c>
      <c r="B178" s="15" t="s">
        <v>430</v>
      </c>
      <c r="C178" s="15" t="s">
        <v>431</v>
      </c>
      <c r="D178" s="15" t="s">
        <v>432</v>
      </c>
      <c r="E178" s="16">
        <v>1</v>
      </c>
      <c r="F178" s="17" t="s">
        <v>433</v>
      </c>
      <c r="G178" s="18" t="s">
        <v>434</v>
      </c>
      <c r="H178" s="19">
        <v>43.5</v>
      </c>
      <c r="I178" s="25">
        <f t="shared" ref="I178:I186" si="33">H178*50%</f>
        <v>21.75</v>
      </c>
      <c r="J178" s="19" t="s">
        <v>27</v>
      </c>
      <c r="K178" s="19" t="s">
        <v>27</v>
      </c>
      <c r="L178" s="25">
        <v>76</v>
      </c>
      <c r="M178" s="25">
        <f>L178*0.5</f>
        <v>38</v>
      </c>
      <c r="N178" s="19" t="s">
        <v>27</v>
      </c>
      <c r="O178" s="26">
        <f>I178+M178</f>
        <v>59.75</v>
      </c>
      <c r="P178" s="27">
        <v>2</v>
      </c>
      <c r="Q178" s="27"/>
      <c r="R178" s="29" t="s">
        <v>28</v>
      </c>
    </row>
    <row r="179" customFormat="1" ht="25" customHeight="1" spans="1:18">
      <c r="A179" s="14">
        <v>2</v>
      </c>
      <c r="B179" s="15" t="s">
        <v>430</v>
      </c>
      <c r="C179" s="15" t="s">
        <v>431</v>
      </c>
      <c r="D179" s="15" t="s">
        <v>432</v>
      </c>
      <c r="E179" s="16"/>
      <c r="F179" s="17" t="s">
        <v>435</v>
      </c>
      <c r="G179" s="18" t="s">
        <v>436</v>
      </c>
      <c r="H179" s="19">
        <v>40.5</v>
      </c>
      <c r="I179" s="25">
        <f t="shared" si="33"/>
        <v>20.25</v>
      </c>
      <c r="J179" s="19" t="s">
        <v>27</v>
      </c>
      <c r="K179" s="19" t="s">
        <v>27</v>
      </c>
      <c r="L179" s="25">
        <v>80.2</v>
      </c>
      <c r="M179" s="25">
        <f t="shared" ref="M179:M186" si="34">L179*0.5</f>
        <v>40.1</v>
      </c>
      <c r="N179" s="19" t="s">
        <v>27</v>
      </c>
      <c r="O179" s="26">
        <f t="shared" ref="O179:O186" si="35">I179+M179</f>
        <v>60.35</v>
      </c>
      <c r="P179" s="27">
        <v>1</v>
      </c>
      <c r="Q179" s="27" t="s">
        <v>33</v>
      </c>
      <c r="R179" s="29" t="s">
        <v>28</v>
      </c>
    </row>
    <row r="180" customFormat="1" ht="25" customHeight="1" spans="1:18">
      <c r="A180" s="14">
        <v>3</v>
      </c>
      <c r="B180" s="15" t="s">
        <v>430</v>
      </c>
      <c r="C180" s="15" t="s">
        <v>431</v>
      </c>
      <c r="D180" s="15" t="s">
        <v>432</v>
      </c>
      <c r="E180" s="16"/>
      <c r="F180" s="17" t="s">
        <v>437</v>
      </c>
      <c r="G180" s="18" t="s">
        <v>438</v>
      </c>
      <c r="H180" s="19">
        <v>39</v>
      </c>
      <c r="I180" s="25">
        <f t="shared" si="33"/>
        <v>19.5</v>
      </c>
      <c r="J180" s="19" t="s">
        <v>27</v>
      </c>
      <c r="K180" s="19" t="s">
        <v>27</v>
      </c>
      <c r="L180" s="25">
        <v>77.8</v>
      </c>
      <c r="M180" s="25">
        <f t="shared" si="34"/>
        <v>38.9</v>
      </c>
      <c r="N180" s="19" t="s">
        <v>27</v>
      </c>
      <c r="O180" s="26">
        <f t="shared" si="35"/>
        <v>58.4</v>
      </c>
      <c r="P180" s="27">
        <v>3</v>
      </c>
      <c r="Q180" s="27"/>
      <c r="R180" s="29" t="s">
        <v>28</v>
      </c>
    </row>
    <row r="181" customFormat="1" ht="25" customHeight="1" spans="1:18">
      <c r="A181" s="14">
        <v>4</v>
      </c>
      <c r="B181" s="15" t="s">
        <v>430</v>
      </c>
      <c r="C181" s="15" t="s">
        <v>431</v>
      </c>
      <c r="D181" s="15" t="s">
        <v>432</v>
      </c>
      <c r="E181" s="16"/>
      <c r="F181" s="17" t="s">
        <v>439</v>
      </c>
      <c r="G181" s="18" t="s">
        <v>440</v>
      </c>
      <c r="H181" s="19">
        <v>37</v>
      </c>
      <c r="I181" s="25">
        <f t="shared" si="33"/>
        <v>18.5</v>
      </c>
      <c r="J181" s="19" t="s">
        <v>27</v>
      </c>
      <c r="K181" s="19" t="s">
        <v>27</v>
      </c>
      <c r="L181" s="25">
        <v>0</v>
      </c>
      <c r="M181" s="25">
        <f t="shared" si="34"/>
        <v>0</v>
      </c>
      <c r="N181" s="19" t="s">
        <v>27</v>
      </c>
      <c r="O181" s="26">
        <f t="shared" si="35"/>
        <v>18.5</v>
      </c>
      <c r="P181" s="27">
        <v>4</v>
      </c>
      <c r="Q181" s="27"/>
      <c r="R181" s="29" t="s">
        <v>28</v>
      </c>
    </row>
    <row r="182" customFormat="1" ht="25" customHeight="1" spans="1:18">
      <c r="A182" s="14">
        <v>5</v>
      </c>
      <c r="B182" s="15" t="s">
        <v>430</v>
      </c>
      <c r="C182" s="15" t="s">
        <v>441</v>
      </c>
      <c r="D182" s="15" t="s">
        <v>442</v>
      </c>
      <c r="E182" s="16">
        <v>1</v>
      </c>
      <c r="F182" s="17" t="s">
        <v>443</v>
      </c>
      <c r="G182" s="18" t="s">
        <v>444</v>
      </c>
      <c r="H182" s="19">
        <v>44</v>
      </c>
      <c r="I182" s="25">
        <f t="shared" si="33"/>
        <v>22</v>
      </c>
      <c r="J182" s="19" t="s">
        <v>27</v>
      </c>
      <c r="K182" s="19" t="s">
        <v>27</v>
      </c>
      <c r="L182" s="25">
        <v>83.6</v>
      </c>
      <c r="M182" s="25">
        <f t="shared" si="34"/>
        <v>41.8</v>
      </c>
      <c r="N182" s="19" t="s">
        <v>27</v>
      </c>
      <c r="O182" s="26">
        <f t="shared" si="35"/>
        <v>63.8</v>
      </c>
      <c r="P182" s="27">
        <v>1</v>
      </c>
      <c r="Q182" s="27" t="s">
        <v>33</v>
      </c>
      <c r="R182" s="29" t="s">
        <v>28</v>
      </c>
    </row>
    <row r="183" customFormat="1" ht="25" customHeight="1" spans="1:18">
      <c r="A183" s="14">
        <v>6</v>
      </c>
      <c r="B183" s="15" t="s">
        <v>430</v>
      </c>
      <c r="C183" s="15" t="s">
        <v>441</v>
      </c>
      <c r="D183" s="15" t="s">
        <v>442</v>
      </c>
      <c r="E183" s="16"/>
      <c r="F183" s="17" t="s">
        <v>445</v>
      </c>
      <c r="G183" s="18" t="s">
        <v>446</v>
      </c>
      <c r="H183" s="19">
        <v>40.5</v>
      </c>
      <c r="I183" s="25">
        <f t="shared" si="33"/>
        <v>20.25</v>
      </c>
      <c r="J183" s="19" t="s">
        <v>27</v>
      </c>
      <c r="K183" s="19" t="s">
        <v>27</v>
      </c>
      <c r="L183" s="25">
        <v>79.6</v>
      </c>
      <c r="M183" s="25">
        <f t="shared" si="34"/>
        <v>39.8</v>
      </c>
      <c r="N183" s="19" t="s">
        <v>27</v>
      </c>
      <c r="O183" s="26">
        <f t="shared" si="35"/>
        <v>60.05</v>
      </c>
      <c r="P183" s="27">
        <v>2</v>
      </c>
      <c r="Q183" s="27"/>
      <c r="R183" s="29" t="s">
        <v>28</v>
      </c>
    </row>
    <row r="184" customFormat="1" ht="25" customHeight="1" spans="1:18">
      <c r="A184" s="14">
        <v>7</v>
      </c>
      <c r="B184" s="15" t="s">
        <v>430</v>
      </c>
      <c r="C184" s="15" t="s">
        <v>441</v>
      </c>
      <c r="D184" s="15" t="s">
        <v>442</v>
      </c>
      <c r="E184" s="16"/>
      <c r="F184" s="17" t="s">
        <v>447</v>
      </c>
      <c r="G184" s="18" t="s">
        <v>448</v>
      </c>
      <c r="H184" s="19">
        <v>39.5</v>
      </c>
      <c r="I184" s="25">
        <f t="shared" si="33"/>
        <v>19.75</v>
      </c>
      <c r="J184" s="19" t="s">
        <v>27</v>
      </c>
      <c r="K184" s="19" t="s">
        <v>27</v>
      </c>
      <c r="L184" s="25">
        <v>80.2</v>
      </c>
      <c r="M184" s="25">
        <f t="shared" si="34"/>
        <v>40.1</v>
      </c>
      <c r="N184" s="19" t="s">
        <v>27</v>
      </c>
      <c r="O184" s="26">
        <f t="shared" si="35"/>
        <v>59.85</v>
      </c>
      <c r="P184" s="27">
        <v>3</v>
      </c>
      <c r="Q184" s="27"/>
      <c r="R184" s="29" t="s">
        <v>28</v>
      </c>
    </row>
    <row r="185" customFormat="1" ht="25" customHeight="1" spans="1:18">
      <c r="A185" s="14">
        <v>8</v>
      </c>
      <c r="B185" s="15" t="s">
        <v>430</v>
      </c>
      <c r="C185" s="15" t="s">
        <v>441</v>
      </c>
      <c r="D185" s="15" t="s">
        <v>442</v>
      </c>
      <c r="E185" s="16"/>
      <c r="F185" s="17" t="s">
        <v>449</v>
      </c>
      <c r="G185" s="18" t="s">
        <v>450</v>
      </c>
      <c r="H185" s="19">
        <v>36.5</v>
      </c>
      <c r="I185" s="25">
        <f t="shared" si="33"/>
        <v>18.25</v>
      </c>
      <c r="J185" s="19" t="s">
        <v>27</v>
      </c>
      <c r="K185" s="19" t="s">
        <v>27</v>
      </c>
      <c r="L185" s="25">
        <v>79.2</v>
      </c>
      <c r="M185" s="25">
        <f t="shared" si="34"/>
        <v>39.6</v>
      </c>
      <c r="N185" s="19" t="s">
        <v>27</v>
      </c>
      <c r="O185" s="26">
        <f t="shared" si="35"/>
        <v>57.85</v>
      </c>
      <c r="P185" s="27">
        <v>4</v>
      </c>
      <c r="Q185" s="27"/>
      <c r="R185" s="29" t="s">
        <v>28</v>
      </c>
    </row>
    <row r="186" customFormat="1" ht="25" customHeight="1" spans="1:18">
      <c r="A186" s="14">
        <v>9</v>
      </c>
      <c r="B186" s="15" t="s">
        <v>430</v>
      </c>
      <c r="C186" s="15" t="s">
        <v>441</v>
      </c>
      <c r="D186" s="15" t="s">
        <v>442</v>
      </c>
      <c r="E186" s="16"/>
      <c r="F186" s="17" t="s">
        <v>451</v>
      </c>
      <c r="G186" s="18" t="s">
        <v>452</v>
      </c>
      <c r="H186" s="19">
        <v>35.5</v>
      </c>
      <c r="I186" s="25">
        <f t="shared" si="33"/>
        <v>17.75</v>
      </c>
      <c r="J186" s="19" t="s">
        <v>27</v>
      </c>
      <c r="K186" s="19" t="s">
        <v>27</v>
      </c>
      <c r="L186" s="25">
        <v>79.2</v>
      </c>
      <c r="M186" s="25">
        <f t="shared" si="34"/>
        <v>39.6</v>
      </c>
      <c r="N186" s="19" t="s">
        <v>27</v>
      </c>
      <c r="O186" s="26">
        <f t="shared" si="35"/>
        <v>57.35</v>
      </c>
      <c r="P186" s="27">
        <v>5</v>
      </c>
      <c r="Q186" s="27"/>
      <c r="R186" s="29" t="s">
        <v>28</v>
      </c>
    </row>
    <row r="187" customFormat="1" ht="25" customHeight="1" spans="1:18">
      <c r="A187" s="14">
        <v>10</v>
      </c>
      <c r="B187" s="15" t="s">
        <v>51</v>
      </c>
      <c r="C187" s="15" t="s">
        <v>52</v>
      </c>
      <c r="D187" s="15" t="s">
        <v>453</v>
      </c>
      <c r="E187" s="20">
        <v>1</v>
      </c>
      <c r="F187" s="17" t="s">
        <v>454</v>
      </c>
      <c r="G187" s="18"/>
      <c r="H187" s="19" t="s">
        <v>27</v>
      </c>
      <c r="I187" s="19" t="s">
        <v>27</v>
      </c>
      <c r="J187" s="25"/>
      <c r="K187" s="25"/>
      <c r="L187" s="25">
        <v>0</v>
      </c>
      <c r="M187" s="25"/>
      <c r="N187" s="19" t="s">
        <v>27</v>
      </c>
      <c r="O187" s="34" t="s">
        <v>313</v>
      </c>
      <c r="P187" s="27"/>
      <c r="Q187" s="27"/>
      <c r="R187" s="29" t="s">
        <v>56</v>
      </c>
    </row>
    <row r="188" customFormat="1" ht="25" customHeight="1" spans="1:18">
      <c r="A188" s="14">
        <v>11</v>
      </c>
      <c r="B188" s="15" t="s">
        <v>51</v>
      </c>
      <c r="C188" s="15" t="s">
        <v>52</v>
      </c>
      <c r="D188" s="15" t="s">
        <v>453</v>
      </c>
      <c r="E188" s="21"/>
      <c r="F188" s="17" t="s">
        <v>455</v>
      </c>
      <c r="G188" s="18"/>
      <c r="H188" s="19" t="s">
        <v>27</v>
      </c>
      <c r="I188" s="19" t="s">
        <v>27</v>
      </c>
      <c r="J188" s="25"/>
      <c r="K188" s="25"/>
      <c r="L188" s="25">
        <v>0</v>
      </c>
      <c r="M188" s="25"/>
      <c r="N188" s="19" t="s">
        <v>27</v>
      </c>
      <c r="O188" s="34" t="s">
        <v>313</v>
      </c>
      <c r="P188" s="27"/>
      <c r="Q188" s="27"/>
      <c r="R188" s="29" t="s">
        <v>56</v>
      </c>
    </row>
    <row r="189" customFormat="1" ht="25" customHeight="1" spans="1:18">
      <c r="A189" s="14">
        <v>12</v>
      </c>
      <c r="B189" s="15" t="s">
        <v>51</v>
      </c>
      <c r="C189" s="15" t="s">
        <v>52</v>
      </c>
      <c r="D189" s="15" t="s">
        <v>453</v>
      </c>
      <c r="E189" s="21"/>
      <c r="F189" s="17" t="s">
        <v>456</v>
      </c>
      <c r="G189" s="18"/>
      <c r="H189" s="19" t="s">
        <v>27</v>
      </c>
      <c r="I189" s="19" t="s">
        <v>27</v>
      </c>
      <c r="J189" s="25"/>
      <c r="K189" s="25"/>
      <c r="L189" s="25">
        <v>0</v>
      </c>
      <c r="M189" s="25"/>
      <c r="N189" s="19" t="s">
        <v>27</v>
      </c>
      <c r="O189" s="34" t="s">
        <v>313</v>
      </c>
      <c r="P189" s="27"/>
      <c r="Q189" s="27"/>
      <c r="R189" s="29" t="s">
        <v>56</v>
      </c>
    </row>
    <row r="190" customFormat="1" ht="25" customHeight="1" spans="1:18">
      <c r="A190" s="14">
        <v>13</v>
      </c>
      <c r="B190" s="15" t="s">
        <v>51</v>
      </c>
      <c r="C190" s="15" t="s">
        <v>52</v>
      </c>
      <c r="D190" s="15" t="s">
        <v>453</v>
      </c>
      <c r="E190" s="21"/>
      <c r="F190" s="17" t="s">
        <v>457</v>
      </c>
      <c r="G190" s="18"/>
      <c r="H190" s="19" t="s">
        <v>27</v>
      </c>
      <c r="I190" s="19" t="s">
        <v>27</v>
      </c>
      <c r="J190" s="25"/>
      <c r="K190" s="25"/>
      <c r="L190" s="25">
        <v>0</v>
      </c>
      <c r="M190" s="25"/>
      <c r="N190" s="19" t="s">
        <v>27</v>
      </c>
      <c r="O190" s="34" t="s">
        <v>313</v>
      </c>
      <c r="P190" s="27"/>
      <c r="Q190" s="27"/>
      <c r="R190" s="29" t="s">
        <v>56</v>
      </c>
    </row>
    <row r="191" customFormat="1" ht="25" customHeight="1" spans="1:18">
      <c r="A191" s="14">
        <v>14</v>
      </c>
      <c r="B191" s="15" t="s">
        <v>51</v>
      </c>
      <c r="C191" s="15" t="s">
        <v>52</v>
      </c>
      <c r="D191" s="15" t="s">
        <v>453</v>
      </c>
      <c r="E191" s="21"/>
      <c r="F191" s="17" t="s">
        <v>458</v>
      </c>
      <c r="G191" s="18"/>
      <c r="H191" s="19" t="s">
        <v>27</v>
      </c>
      <c r="I191" s="19" t="s">
        <v>27</v>
      </c>
      <c r="J191" s="25"/>
      <c r="K191" s="25"/>
      <c r="L191" s="25">
        <v>0</v>
      </c>
      <c r="M191" s="25"/>
      <c r="N191" s="19" t="s">
        <v>27</v>
      </c>
      <c r="O191" s="34" t="s">
        <v>313</v>
      </c>
      <c r="P191" s="27"/>
      <c r="Q191" s="27"/>
      <c r="R191" s="29" t="s">
        <v>56</v>
      </c>
    </row>
    <row r="192" customFormat="1" ht="25" customHeight="1" spans="1:18">
      <c r="A192" s="14">
        <v>15</v>
      </c>
      <c r="B192" s="15" t="s">
        <v>51</v>
      </c>
      <c r="C192" s="15" t="s">
        <v>52</v>
      </c>
      <c r="D192" s="15" t="s">
        <v>453</v>
      </c>
      <c r="E192" s="22"/>
      <c r="F192" s="17" t="s">
        <v>459</v>
      </c>
      <c r="G192" s="18"/>
      <c r="H192" s="19" t="s">
        <v>27</v>
      </c>
      <c r="I192" s="19" t="s">
        <v>27</v>
      </c>
      <c r="J192" s="25"/>
      <c r="K192" s="25"/>
      <c r="L192" s="25">
        <v>0</v>
      </c>
      <c r="M192" s="25"/>
      <c r="N192" s="19" t="s">
        <v>27</v>
      </c>
      <c r="O192" s="34" t="s">
        <v>313</v>
      </c>
      <c r="P192" s="27"/>
      <c r="Q192" s="27"/>
      <c r="R192" s="29" t="s">
        <v>56</v>
      </c>
    </row>
    <row r="193" customFormat="1" ht="25" customHeight="1" spans="1:18">
      <c r="A193" s="14">
        <v>16</v>
      </c>
      <c r="B193" s="15" t="s">
        <v>51</v>
      </c>
      <c r="C193" s="15" t="s">
        <v>67</v>
      </c>
      <c r="D193" s="15" t="s">
        <v>453</v>
      </c>
      <c r="E193" s="20">
        <v>2</v>
      </c>
      <c r="F193" s="17" t="s">
        <v>460</v>
      </c>
      <c r="G193" s="18"/>
      <c r="H193" s="19" t="s">
        <v>27</v>
      </c>
      <c r="I193" s="19" t="s">
        <v>27</v>
      </c>
      <c r="J193" s="25">
        <v>81</v>
      </c>
      <c r="K193" s="25">
        <f>J193*0.5</f>
        <v>40.5</v>
      </c>
      <c r="L193" s="25">
        <v>78.6</v>
      </c>
      <c r="M193" s="25">
        <f>L193*0.5</f>
        <v>39.3</v>
      </c>
      <c r="N193" s="19" t="s">
        <v>27</v>
      </c>
      <c r="O193" s="26">
        <f>K193+M193</f>
        <v>79.8</v>
      </c>
      <c r="P193" s="27">
        <v>2</v>
      </c>
      <c r="Q193" s="27" t="s">
        <v>33</v>
      </c>
      <c r="R193" s="29" t="s">
        <v>56</v>
      </c>
    </row>
    <row r="194" customFormat="1" ht="25" customHeight="1" spans="1:18">
      <c r="A194" s="14">
        <v>17</v>
      </c>
      <c r="B194" s="15" t="s">
        <v>51</v>
      </c>
      <c r="C194" s="15" t="s">
        <v>67</v>
      </c>
      <c r="D194" s="15" t="s">
        <v>453</v>
      </c>
      <c r="E194" s="21"/>
      <c r="F194" s="17" t="s">
        <v>461</v>
      </c>
      <c r="G194" s="18"/>
      <c r="H194" s="19" t="s">
        <v>27</v>
      </c>
      <c r="I194" s="19" t="s">
        <v>27</v>
      </c>
      <c r="J194" s="25"/>
      <c r="K194" s="25">
        <f>J194*0.5</f>
        <v>0</v>
      </c>
      <c r="L194" s="25">
        <v>0</v>
      </c>
      <c r="M194" s="25">
        <f>L194*0.5</f>
        <v>0</v>
      </c>
      <c r="N194" s="19" t="s">
        <v>27</v>
      </c>
      <c r="O194" s="26">
        <f>K194+M194</f>
        <v>0</v>
      </c>
      <c r="P194" s="27"/>
      <c r="Q194" s="27"/>
      <c r="R194" s="29" t="s">
        <v>56</v>
      </c>
    </row>
    <row r="195" customFormat="1" ht="25" customHeight="1" spans="1:18">
      <c r="A195" s="14">
        <v>18</v>
      </c>
      <c r="B195" s="15" t="s">
        <v>51</v>
      </c>
      <c r="C195" s="15" t="s">
        <v>67</v>
      </c>
      <c r="D195" s="15" t="s">
        <v>453</v>
      </c>
      <c r="E195" s="22"/>
      <c r="F195" s="17" t="s">
        <v>462</v>
      </c>
      <c r="G195" s="18"/>
      <c r="H195" s="19" t="s">
        <v>27</v>
      </c>
      <c r="I195" s="19" t="s">
        <v>27</v>
      </c>
      <c r="J195" s="25">
        <v>81.4</v>
      </c>
      <c r="K195" s="25">
        <f>J195*0.5</f>
        <v>40.7</v>
      </c>
      <c r="L195" s="25">
        <v>79.6</v>
      </c>
      <c r="M195" s="25">
        <f>L195*0.5</f>
        <v>39.8</v>
      </c>
      <c r="N195" s="19" t="s">
        <v>27</v>
      </c>
      <c r="O195" s="26">
        <f>K195+M195</f>
        <v>80.5</v>
      </c>
      <c r="P195" s="27">
        <v>1</v>
      </c>
      <c r="Q195" s="27" t="s">
        <v>33</v>
      </c>
      <c r="R195" s="29" t="s">
        <v>56</v>
      </c>
    </row>
    <row r="196" customFormat="1" ht="25" customHeight="1" spans="1:18">
      <c r="A196" s="14">
        <v>19</v>
      </c>
      <c r="B196" s="15" t="s">
        <v>51</v>
      </c>
      <c r="C196" s="15" t="s">
        <v>244</v>
      </c>
      <c r="D196" s="15" t="s">
        <v>463</v>
      </c>
      <c r="E196" s="20">
        <v>2</v>
      </c>
      <c r="F196" s="17" t="s">
        <v>464</v>
      </c>
      <c r="G196" s="18"/>
      <c r="H196" s="19" t="s">
        <v>27</v>
      </c>
      <c r="I196" s="19" t="s">
        <v>27</v>
      </c>
      <c r="J196" s="25"/>
      <c r="K196" s="25">
        <f t="shared" ref="K196:K208" si="36">J196*0.5</f>
        <v>0</v>
      </c>
      <c r="L196" s="25"/>
      <c r="M196" s="25">
        <f t="shared" ref="M196:M208" si="37">L196*0.5</f>
        <v>0</v>
      </c>
      <c r="N196" s="19" t="s">
        <v>27</v>
      </c>
      <c r="O196" s="26">
        <f t="shared" ref="O196:O208" si="38">K196+M196</f>
        <v>0</v>
      </c>
      <c r="P196" s="27"/>
      <c r="Q196" s="27"/>
      <c r="R196" s="29" t="s">
        <v>56</v>
      </c>
    </row>
    <row r="197" customFormat="1" ht="25" customHeight="1" spans="1:18">
      <c r="A197" s="14">
        <v>20</v>
      </c>
      <c r="B197" s="15" t="s">
        <v>51</v>
      </c>
      <c r="C197" s="15" t="s">
        <v>244</v>
      </c>
      <c r="D197" s="15" t="s">
        <v>463</v>
      </c>
      <c r="E197" s="21"/>
      <c r="F197" s="17" t="s">
        <v>465</v>
      </c>
      <c r="G197" s="18"/>
      <c r="H197" s="19" t="s">
        <v>27</v>
      </c>
      <c r="I197" s="19" t="s">
        <v>27</v>
      </c>
      <c r="J197" s="25"/>
      <c r="K197" s="25">
        <f t="shared" si="36"/>
        <v>0</v>
      </c>
      <c r="L197" s="25"/>
      <c r="M197" s="25">
        <f t="shared" si="37"/>
        <v>0</v>
      </c>
      <c r="N197" s="19" t="s">
        <v>27</v>
      </c>
      <c r="O197" s="26">
        <f t="shared" si="38"/>
        <v>0</v>
      </c>
      <c r="P197" s="27"/>
      <c r="Q197" s="27"/>
      <c r="R197" s="29" t="s">
        <v>56</v>
      </c>
    </row>
    <row r="198" customFormat="1" ht="25" customHeight="1" spans="1:18">
      <c r="A198" s="14">
        <v>21</v>
      </c>
      <c r="B198" s="15" t="s">
        <v>51</v>
      </c>
      <c r="C198" s="15" t="s">
        <v>244</v>
      </c>
      <c r="D198" s="15" t="s">
        <v>463</v>
      </c>
      <c r="E198" s="21"/>
      <c r="F198" s="17" t="s">
        <v>466</v>
      </c>
      <c r="G198" s="18"/>
      <c r="H198" s="19" t="s">
        <v>27</v>
      </c>
      <c r="I198" s="19" t="s">
        <v>27</v>
      </c>
      <c r="J198" s="25"/>
      <c r="K198" s="25">
        <f t="shared" si="36"/>
        <v>0</v>
      </c>
      <c r="L198" s="25"/>
      <c r="M198" s="25">
        <f t="shared" si="37"/>
        <v>0</v>
      </c>
      <c r="N198" s="19" t="s">
        <v>27</v>
      </c>
      <c r="O198" s="26">
        <f t="shared" si="38"/>
        <v>0</v>
      </c>
      <c r="P198" s="27"/>
      <c r="Q198" s="27"/>
      <c r="R198" s="29" t="s">
        <v>56</v>
      </c>
    </row>
    <row r="199" customFormat="1" ht="25" customHeight="1" spans="1:18">
      <c r="A199" s="14">
        <v>22</v>
      </c>
      <c r="B199" s="15" t="s">
        <v>51</v>
      </c>
      <c r="C199" s="15" t="s">
        <v>244</v>
      </c>
      <c r="D199" s="15" t="s">
        <v>463</v>
      </c>
      <c r="E199" s="21"/>
      <c r="F199" s="17" t="s">
        <v>467</v>
      </c>
      <c r="G199" s="18" t="s">
        <v>468</v>
      </c>
      <c r="H199" s="19" t="s">
        <v>27</v>
      </c>
      <c r="I199" s="19" t="s">
        <v>27</v>
      </c>
      <c r="J199" s="25">
        <v>79.6</v>
      </c>
      <c r="K199" s="25">
        <f t="shared" si="36"/>
        <v>39.8</v>
      </c>
      <c r="L199" s="25">
        <v>79.6</v>
      </c>
      <c r="M199" s="25">
        <f t="shared" si="37"/>
        <v>39.8</v>
      </c>
      <c r="N199" s="19" t="s">
        <v>27</v>
      </c>
      <c r="O199" s="26">
        <f t="shared" si="38"/>
        <v>79.6</v>
      </c>
      <c r="P199" s="27">
        <v>1</v>
      </c>
      <c r="Q199" s="27" t="s">
        <v>33</v>
      </c>
      <c r="R199" s="29" t="s">
        <v>56</v>
      </c>
    </row>
    <row r="200" customFormat="1" ht="25" customHeight="1" spans="1:18">
      <c r="A200" s="14">
        <v>23</v>
      </c>
      <c r="B200" s="15" t="s">
        <v>51</v>
      </c>
      <c r="C200" s="15" t="s">
        <v>244</v>
      </c>
      <c r="D200" s="15" t="s">
        <v>463</v>
      </c>
      <c r="E200" s="21"/>
      <c r="F200" s="17" t="s">
        <v>469</v>
      </c>
      <c r="G200" s="18"/>
      <c r="H200" s="19" t="s">
        <v>27</v>
      </c>
      <c r="I200" s="19" t="s">
        <v>27</v>
      </c>
      <c r="J200" s="25"/>
      <c r="K200" s="25">
        <f t="shared" si="36"/>
        <v>0</v>
      </c>
      <c r="L200" s="25"/>
      <c r="M200" s="25">
        <f t="shared" si="37"/>
        <v>0</v>
      </c>
      <c r="N200" s="19" t="s">
        <v>27</v>
      </c>
      <c r="O200" s="26">
        <f t="shared" si="38"/>
        <v>0</v>
      </c>
      <c r="P200" s="27"/>
      <c r="Q200" s="27"/>
      <c r="R200" s="29" t="s">
        <v>56</v>
      </c>
    </row>
    <row r="201" customFormat="1" ht="25" customHeight="1" spans="1:18">
      <c r="A201" s="14">
        <v>24</v>
      </c>
      <c r="B201" s="15" t="s">
        <v>51</v>
      </c>
      <c r="C201" s="15" t="s">
        <v>244</v>
      </c>
      <c r="D201" s="15" t="s">
        <v>463</v>
      </c>
      <c r="E201" s="21"/>
      <c r="F201" s="17" t="s">
        <v>411</v>
      </c>
      <c r="G201" s="18"/>
      <c r="H201" s="19" t="s">
        <v>27</v>
      </c>
      <c r="I201" s="19" t="s">
        <v>27</v>
      </c>
      <c r="J201" s="25"/>
      <c r="K201" s="25">
        <f t="shared" si="36"/>
        <v>0</v>
      </c>
      <c r="L201" s="25"/>
      <c r="M201" s="25">
        <f t="shared" si="37"/>
        <v>0</v>
      </c>
      <c r="N201" s="19" t="s">
        <v>27</v>
      </c>
      <c r="O201" s="26">
        <f t="shared" si="38"/>
        <v>0</v>
      </c>
      <c r="P201" s="27"/>
      <c r="Q201" s="27"/>
      <c r="R201" s="29" t="s">
        <v>56</v>
      </c>
    </row>
    <row r="202" customFormat="1" ht="25" customHeight="1" spans="1:18">
      <c r="A202" s="14">
        <v>25</v>
      </c>
      <c r="B202" s="15" t="s">
        <v>51</v>
      </c>
      <c r="C202" s="15" t="s">
        <v>244</v>
      </c>
      <c r="D202" s="15" t="s">
        <v>463</v>
      </c>
      <c r="E202" s="22"/>
      <c r="F202" s="17" t="s">
        <v>470</v>
      </c>
      <c r="G202" s="18" t="s">
        <v>471</v>
      </c>
      <c r="H202" s="19" t="s">
        <v>27</v>
      </c>
      <c r="I202" s="19" t="s">
        <v>27</v>
      </c>
      <c r="J202" s="25">
        <v>84.4</v>
      </c>
      <c r="K202" s="25">
        <f t="shared" si="36"/>
        <v>42.2</v>
      </c>
      <c r="L202" s="25">
        <v>74.6</v>
      </c>
      <c r="M202" s="25">
        <f t="shared" si="37"/>
        <v>37.3</v>
      </c>
      <c r="N202" s="19" t="s">
        <v>27</v>
      </c>
      <c r="O202" s="26">
        <f t="shared" si="38"/>
        <v>79.5</v>
      </c>
      <c r="P202" s="27">
        <v>2</v>
      </c>
      <c r="Q202" s="27" t="s">
        <v>33</v>
      </c>
      <c r="R202" s="29" t="s">
        <v>56</v>
      </c>
    </row>
    <row r="203" customFormat="1" ht="25" customHeight="1" spans="1:18">
      <c r="A203" s="14">
        <v>26</v>
      </c>
      <c r="B203" s="15" t="s">
        <v>51</v>
      </c>
      <c r="C203" s="15" t="s">
        <v>77</v>
      </c>
      <c r="D203" s="15" t="s">
        <v>463</v>
      </c>
      <c r="E203" s="20">
        <v>2</v>
      </c>
      <c r="F203" s="17" t="s">
        <v>472</v>
      </c>
      <c r="G203" s="18"/>
      <c r="H203" s="19" t="s">
        <v>27</v>
      </c>
      <c r="I203" s="19" t="s">
        <v>27</v>
      </c>
      <c r="J203" s="25"/>
      <c r="K203" s="25">
        <f t="shared" si="36"/>
        <v>0</v>
      </c>
      <c r="L203" s="25"/>
      <c r="M203" s="25">
        <f t="shared" si="37"/>
        <v>0</v>
      </c>
      <c r="N203" s="19" t="s">
        <v>27</v>
      </c>
      <c r="O203" s="26">
        <f t="shared" si="38"/>
        <v>0</v>
      </c>
      <c r="P203" s="27"/>
      <c r="Q203" s="27"/>
      <c r="R203" s="29" t="s">
        <v>56</v>
      </c>
    </row>
    <row r="204" customFormat="1" ht="25" customHeight="1" spans="1:18">
      <c r="A204" s="14">
        <v>27</v>
      </c>
      <c r="B204" s="15" t="s">
        <v>51</v>
      </c>
      <c r="C204" s="15" t="s">
        <v>77</v>
      </c>
      <c r="D204" s="15" t="s">
        <v>463</v>
      </c>
      <c r="E204" s="21"/>
      <c r="F204" s="17" t="s">
        <v>473</v>
      </c>
      <c r="G204" s="18"/>
      <c r="H204" s="19" t="s">
        <v>27</v>
      </c>
      <c r="I204" s="19" t="s">
        <v>27</v>
      </c>
      <c r="J204" s="25"/>
      <c r="K204" s="25">
        <f t="shared" si="36"/>
        <v>0</v>
      </c>
      <c r="L204" s="25"/>
      <c r="M204" s="25">
        <f t="shared" si="37"/>
        <v>0</v>
      </c>
      <c r="N204" s="19" t="s">
        <v>27</v>
      </c>
      <c r="O204" s="26">
        <f t="shared" si="38"/>
        <v>0</v>
      </c>
      <c r="P204" s="27"/>
      <c r="Q204" s="27"/>
      <c r="R204" s="29" t="s">
        <v>56</v>
      </c>
    </row>
    <row r="205" customFormat="1" ht="25" customHeight="1" spans="1:18">
      <c r="A205" s="14">
        <v>28</v>
      </c>
      <c r="B205" s="15" t="s">
        <v>51</v>
      </c>
      <c r="C205" s="15" t="s">
        <v>77</v>
      </c>
      <c r="D205" s="15" t="s">
        <v>463</v>
      </c>
      <c r="E205" s="21"/>
      <c r="F205" s="17" t="s">
        <v>474</v>
      </c>
      <c r="G205" s="18" t="s">
        <v>475</v>
      </c>
      <c r="H205" s="19" t="s">
        <v>27</v>
      </c>
      <c r="I205" s="19" t="s">
        <v>27</v>
      </c>
      <c r="J205" s="25">
        <v>79.8</v>
      </c>
      <c r="K205" s="25">
        <f t="shared" si="36"/>
        <v>39.9</v>
      </c>
      <c r="L205" s="25">
        <v>79</v>
      </c>
      <c r="M205" s="25">
        <f t="shared" si="37"/>
        <v>39.5</v>
      </c>
      <c r="N205" s="19" t="s">
        <v>27</v>
      </c>
      <c r="O205" s="26">
        <f t="shared" si="38"/>
        <v>79.4</v>
      </c>
      <c r="P205" s="27">
        <v>3</v>
      </c>
      <c r="Q205" s="27"/>
      <c r="R205" s="29" t="s">
        <v>56</v>
      </c>
    </row>
    <row r="206" customFormat="1" ht="25" customHeight="1" spans="1:18">
      <c r="A206" s="14">
        <v>29</v>
      </c>
      <c r="B206" s="15" t="s">
        <v>51</v>
      </c>
      <c r="C206" s="15" t="s">
        <v>77</v>
      </c>
      <c r="D206" s="15" t="s">
        <v>463</v>
      </c>
      <c r="E206" s="21"/>
      <c r="F206" s="17" t="s">
        <v>476</v>
      </c>
      <c r="G206" s="18" t="s">
        <v>477</v>
      </c>
      <c r="H206" s="19" t="s">
        <v>27</v>
      </c>
      <c r="I206" s="19" t="s">
        <v>27</v>
      </c>
      <c r="J206" s="25">
        <v>82.8</v>
      </c>
      <c r="K206" s="25">
        <f t="shared" si="36"/>
        <v>41.4</v>
      </c>
      <c r="L206" s="25">
        <v>76.2</v>
      </c>
      <c r="M206" s="25">
        <f t="shared" si="37"/>
        <v>38.1</v>
      </c>
      <c r="N206" s="19" t="s">
        <v>27</v>
      </c>
      <c r="O206" s="26">
        <f t="shared" si="38"/>
        <v>79.5</v>
      </c>
      <c r="P206" s="27">
        <v>2</v>
      </c>
      <c r="Q206" s="27" t="s">
        <v>33</v>
      </c>
      <c r="R206" s="29" t="s">
        <v>56</v>
      </c>
    </row>
    <row r="207" customFormat="1" ht="25" customHeight="1" spans="1:18">
      <c r="A207" s="14">
        <v>30</v>
      </c>
      <c r="B207" s="15" t="s">
        <v>51</v>
      </c>
      <c r="C207" s="15" t="s">
        <v>77</v>
      </c>
      <c r="D207" s="15" t="s">
        <v>463</v>
      </c>
      <c r="E207" s="21"/>
      <c r="F207" s="17" t="s">
        <v>478</v>
      </c>
      <c r="G207" s="18" t="s">
        <v>479</v>
      </c>
      <c r="H207" s="19" t="s">
        <v>27</v>
      </c>
      <c r="I207" s="19" t="s">
        <v>27</v>
      </c>
      <c r="J207" s="25">
        <v>82.8</v>
      </c>
      <c r="K207" s="25">
        <f t="shared" si="36"/>
        <v>41.4</v>
      </c>
      <c r="L207" s="25">
        <v>72.4</v>
      </c>
      <c r="M207" s="25">
        <f t="shared" si="37"/>
        <v>36.2</v>
      </c>
      <c r="N207" s="19" t="s">
        <v>27</v>
      </c>
      <c r="O207" s="26">
        <f t="shared" si="38"/>
        <v>77.6</v>
      </c>
      <c r="P207" s="27">
        <v>4</v>
      </c>
      <c r="Q207" s="27"/>
      <c r="R207" s="29" t="s">
        <v>56</v>
      </c>
    </row>
    <row r="208" customFormat="1" ht="25" customHeight="1" spans="1:18">
      <c r="A208" s="14">
        <v>31</v>
      </c>
      <c r="B208" s="15" t="s">
        <v>51</v>
      </c>
      <c r="C208" s="15" t="s">
        <v>77</v>
      </c>
      <c r="D208" s="15" t="s">
        <v>463</v>
      </c>
      <c r="E208" s="22"/>
      <c r="F208" s="17" t="s">
        <v>480</v>
      </c>
      <c r="G208" s="18" t="s">
        <v>481</v>
      </c>
      <c r="H208" s="19" t="s">
        <v>27</v>
      </c>
      <c r="I208" s="19" t="s">
        <v>27</v>
      </c>
      <c r="J208" s="25">
        <v>81.2</v>
      </c>
      <c r="K208" s="25">
        <f t="shared" si="36"/>
        <v>40.6</v>
      </c>
      <c r="L208" s="25">
        <v>78.6</v>
      </c>
      <c r="M208" s="25">
        <f t="shared" si="37"/>
        <v>39.3</v>
      </c>
      <c r="N208" s="19" t="s">
        <v>27</v>
      </c>
      <c r="O208" s="26">
        <f t="shared" si="38"/>
        <v>79.9</v>
      </c>
      <c r="P208" s="27">
        <v>1</v>
      </c>
      <c r="Q208" s="27" t="s">
        <v>33</v>
      </c>
      <c r="R208" s="29" t="s">
        <v>56</v>
      </c>
    </row>
    <row r="209" customFormat="1" ht="25" customHeight="1" spans="1:18">
      <c r="A209" s="14">
        <v>1</v>
      </c>
      <c r="B209" s="15" t="s">
        <v>430</v>
      </c>
      <c r="C209" s="15" t="s">
        <v>482</v>
      </c>
      <c r="D209" s="15" t="s">
        <v>483</v>
      </c>
      <c r="E209" s="16">
        <v>1</v>
      </c>
      <c r="F209" s="17" t="s">
        <v>484</v>
      </c>
      <c r="G209" s="18" t="s">
        <v>485</v>
      </c>
      <c r="H209" s="19">
        <v>41.5</v>
      </c>
      <c r="I209" s="25">
        <f t="shared" ref="I198:I268" si="39">H209*50%</f>
        <v>20.75</v>
      </c>
      <c r="J209" s="19" t="s">
        <v>27</v>
      </c>
      <c r="K209" s="19" t="s">
        <v>27</v>
      </c>
      <c r="L209" s="25">
        <v>77</v>
      </c>
      <c r="M209" s="25">
        <f>L209*0.5</f>
        <v>38.5</v>
      </c>
      <c r="N209" s="19" t="s">
        <v>27</v>
      </c>
      <c r="O209" s="26">
        <f>I209+M209</f>
        <v>59.25</v>
      </c>
      <c r="P209" s="27">
        <v>2</v>
      </c>
      <c r="Q209" s="27"/>
      <c r="R209" s="29" t="s">
        <v>28</v>
      </c>
    </row>
    <row r="210" customFormat="1" ht="25" customHeight="1" spans="1:18">
      <c r="A210" s="14">
        <v>2</v>
      </c>
      <c r="B210" s="15" t="s">
        <v>430</v>
      </c>
      <c r="C210" s="15" t="s">
        <v>482</v>
      </c>
      <c r="D210" s="15" t="s">
        <v>483</v>
      </c>
      <c r="E210" s="16"/>
      <c r="F210" s="17" t="s">
        <v>486</v>
      </c>
      <c r="G210" s="18" t="s">
        <v>487</v>
      </c>
      <c r="H210" s="19">
        <v>40</v>
      </c>
      <c r="I210" s="25">
        <f t="shared" si="39"/>
        <v>20</v>
      </c>
      <c r="J210" s="19" t="s">
        <v>27</v>
      </c>
      <c r="K210" s="19" t="s">
        <v>27</v>
      </c>
      <c r="L210" s="25">
        <v>0</v>
      </c>
      <c r="M210" s="25">
        <f t="shared" ref="M210:M227" si="40">L210*0.5</f>
        <v>0</v>
      </c>
      <c r="N210" s="19" t="s">
        <v>27</v>
      </c>
      <c r="O210" s="26">
        <f t="shared" ref="O210:O220" si="41">I210+M210</f>
        <v>20</v>
      </c>
      <c r="P210" s="27">
        <v>3</v>
      </c>
      <c r="Q210" s="27"/>
      <c r="R210" s="29" t="s">
        <v>28</v>
      </c>
    </row>
    <row r="211" customFormat="1" ht="25" customHeight="1" spans="1:18">
      <c r="A211" s="14">
        <v>3</v>
      </c>
      <c r="B211" s="15" t="s">
        <v>430</v>
      </c>
      <c r="C211" s="15" t="s">
        <v>482</v>
      </c>
      <c r="D211" s="15" t="s">
        <v>483</v>
      </c>
      <c r="E211" s="16"/>
      <c r="F211" s="17" t="s">
        <v>488</v>
      </c>
      <c r="G211" s="18" t="s">
        <v>489</v>
      </c>
      <c r="H211" s="19">
        <v>39.5</v>
      </c>
      <c r="I211" s="25">
        <f t="shared" si="39"/>
        <v>19.75</v>
      </c>
      <c r="J211" s="19" t="s">
        <v>27</v>
      </c>
      <c r="K211" s="19" t="s">
        <v>27</v>
      </c>
      <c r="L211" s="25">
        <v>79.6</v>
      </c>
      <c r="M211" s="25">
        <f t="shared" si="40"/>
        <v>39.8</v>
      </c>
      <c r="N211" s="19" t="s">
        <v>27</v>
      </c>
      <c r="O211" s="26">
        <f t="shared" si="41"/>
        <v>59.55</v>
      </c>
      <c r="P211" s="27">
        <v>1</v>
      </c>
      <c r="Q211" s="27" t="s">
        <v>33</v>
      </c>
      <c r="R211" s="29" t="s">
        <v>28</v>
      </c>
    </row>
    <row r="212" customFormat="1" ht="25" customHeight="1" spans="1:18">
      <c r="A212" s="14">
        <v>4</v>
      </c>
      <c r="B212" s="15" t="s">
        <v>490</v>
      </c>
      <c r="C212" s="15" t="s">
        <v>491</v>
      </c>
      <c r="D212" s="15" t="s">
        <v>492</v>
      </c>
      <c r="E212" s="16">
        <v>1</v>
      </c>
      <c r="F212" s="17" t="s">
        <v>493</v>
      </c>
      <c r="G212" s="18" t="s">
        <v>494</v>
      </c>
      <c r="H212" s="19">
        <v>56.5</v>
      </c>
      <c r="I212" s="25">
        <f t="shared" si="39"/>
        <v>28.25</v>
      </c>
      <c r="J212" s="19" t="s">
        <v>27</v>
      </c>
      <c r="K212" s="19" t="s">
        <v>27</v>
      </c>
      <c r="L212" s="25">
        <v>82.6</v>
      </c>
      <c r="M212" s="25">
        <f t="shared" si="40"/>
        <v>41.3</v>
      </c>
      <c r="N212" s="19" t="s">
        <v>27</v>
      </c>
      <c r="O212" s="26">
        <f t="shared" si="41"/>
        <v>69.55</v>
      </c>
      <c r="P212" s="27">
        <v>1</v>
      </c>
      <c r="Q212" s="27" t="s">
        <v>33</v>
      </c>
      <c r="R212" s="29" t="s">
        <v>28</v>
      </c>
    </row>
    <row r="213" customFormat="1" ht="25" customHeight="1" spans="1:18">
      <c r="A213" s="14">
        <v>5</v>
      </c>
      <c r="B213" s="15" t="s">
        <v>490</v>
      </c>
      <c r="C213" s="15" t="s">
        <v>491</v>
      </c>
      <c r="D213" s="15" t="s">
        <v>492</v>
      </c>
      <c r="E213" s="16"/>
      <c r="F213" s="17" t="s">
        <v>495</v>
      </c>
      <c r="G213" s="18" t="s">
        <v>496</v>
      </c>
      <c r="H213" s="19">
        <v>49.5</v>
      </c>
      <c r="I213" s="25">
        <f t="shared" si="39"/>
        <v>24.75</v>
      </c>
      <c r="J213" s="19" t="s">
        <v>27</v>
      </c>
      <c r="K213" s="19" t="s">
        <v>27</v>
      </c>
      <c r="L213" s="25">
        <v>0</v>
      </c>
      <c r="M213" s="25">
        <f t="shared" si="40"/>
        <v>0</v>
      </c>
      <c r="N213" s="19" t="s">
        <v>27</v>
      </c>
      <c r="O213" s="26">
        <f t="shared" si="41"/>
        <v>24.75</v>
      </c>
      <c r="P213" s="27">
        <v>5</v>
      </c>
      <c r="Q213" s="27"/>
      <c r="R213" s="29" t="s">
        <v>28</v>
      </c>
    </row>
    <row r="214" customFormat="1" ht="25" customHeight="1" spans="1:18">
      <c r="A214" s="14">
        <v>6</v>
      </c>
      <c r="B214" s="15" t="s">
        <v>490</v>
      </c>
      <c r="C214" s="15" t="s">
        <v>491</v>
      </c>
      <c r="D214" s="15" t="s">
        <v>492</v>
      </c>
      <c r="E214" s="16"/>
      <c r="F214" s="17" t="s">
        <v>497</v>
      </c>
      <c r="G214" s="18" t="s">
        <v>498</v>
      </c>
      <c r="H214" s="19">
        <v>44</v>
      </c>
      <c r="I214" s="25">
        <f t="shared" si="39"/>
        <v>22</v>
      </c>
      <c r="J214" s="19" t="s">
        <v>27</v>
      </c>
      <c r="K214" s="19" t="s">
        <v>27</v>
      </c>
      <c r="L214" s="25">
        <v>79.6</v>
      </c>
      <c r="M214" s="25">
        <f t="shared" si="40"/>
        <v>39.8</v>
      </c>
      <c r="N214" s="19" t="s">
        <v>27</v>
      </c>
      <c r="O214" s="26">
        <f t="shared" si="41"/>
        <v>61.8</v>
      </c>
      <c r="P214" s="27">
        <v>2</v>
      </c>
      <c r="Q214" s="27"/>
      <c r="R214" s="29" t="s">
        <v>28</v>
      </c>
    </row>
    <row r="215" customFormat="1" ht="25" customHeight="1" spans="1:18">
      <c r="A215" s="14">
        <v>7</v>
      </c>
      <c r="B215" s="15" t="s">
        <v>490</v>
      </c>
      <c r="C215" s="15" t="s">
        <v>491</v>
      </c>
      <c r="D215" s="15" t="s">
        <v>492</v>
      </c>
      <c r="E215" s="16"/>
      <c r="F215" s="17" t="s">
        <v>499</v>
      </c>
      <c r="G215" s="18" t="s">
        <v>500</v>
      </c>
      <c r="H215" s="19">
        <v>43</v>
      </c>
      <c r="I215" s="25">
        <f t="shared" si="39"/>
        <v>21.5</v>
      </c>
      <c r="J215" s="19" t="s">
        <v>27</v>
      </c>
      <c r="K215" s="19" t="s">
        <v>27</v>
      </c>
      <c r="L215" s="25">
        <v>0</v>
      </c>
      <c r="M215" s="25">
        <f t="shared" si="40"/>
        <v>0</v>
      </c>
      <c r="N215" s="19" t="s">
        <v>27</v>
      </c>
      <c r="O215" s="26">
        <f t="shared" si="41"/>
        <v>21.5</v>
      </c>
      <c r="P215" s="27">
        <v>6</v>
      </c>
      <c r="Q215" s="27"/>
      <c r="R215" s="29" t="s">
        <v>28</v>
      </c>
    </row>
    <row r="216" customFormat="1" ht="25" customHeight="1" spans="1:18">
      <c r="A216" s="14">
        <v>8</v>
      </c>
      <c r="B216" s="15" t="s">
        <v>490</v>
      </c>
      <c r="C216" s="15" t="s">
        <v>491</v>
      </c>
      <c r="D216" s="15" t="s">
        <v>492</v>
      </c>
      <c r="E216" s="16"/>
      <c r="F216" s="17" t="s">
        <v>501</v>
      </c>
      <c r="G216" s="18" t="s">
        <v>502</v>
      </c>
      <c r="H216" s="19">
        <v>41</v>
      </c>
      <c r="I216" s="25">
        <f t="shared" si="39"/>
        <v>20.5</v>
      </c>
      <c r="J216" s="19" t="s">
        <v>27</v>
      </c>
      <c r="K216" s="19" t="s">
        <v>27</v>
      </c>
      <c r="L216" s="25">
        <v>76.8</v>
      </c>
      <c r="M216" s="25">
        <f t="shared" si="40"/>
        <v>38.4</v>
      </c>
      <c r="N216" s="19" t="s">
        <v>27</v>
      </c>
      <c r="O216" s="26">
        <f t="shared" si="41"/>
        <v>58.9</v>
      </c>
      <c r="P216" s="27">
        <v>3</v>
      </c>
      <c r="Q216" s="27"/>
      <c r="R216" s="29" t="s">
        <v>28</v>
      </c>
    </row>
    <row r="217" customFormat="1" ht="25" customHeight="1" spans="1:18">
      <c r="A217" s="14">
        <v>9</v>
      </c>
      <c r="B217" s="15" t="s">
        <v>490</v>
      </c>
      <c r="C217" s="15" t="s">
        <v>491</v>
      </c>
      <c r="D217" s="15" t="s">
        <v>492</v>
      </c>
      <c r="E217" s="16"/>
      <c r="F217" s="17" t="s">
        <v>503</v>
      </c>
      <c r="G217" s="18" t="s">
        <v>504</v>
      </c>
      <c r="H217" s="19">
        <v>41</v>
      </c>
      <c r="I217" s="25">
        <f t="shared" si="39"/>
        <v>20.5</v>
      </c>
      <c r="J217" s="19" t="s">
        <v>27</v>
      </c>
      <c r="K217" s="19" t="s">
        <v>27</v>
      </c>
      <c r="L217" s="25">
        <v>75.4</v>
      </c>
      <c r="M217" s="25">
        <f t="shared" si="40"/>
        <v>37.7</v>
      </c>
      <c r="N217" s="19" t="s">
        <v>27</v>
      </c>
      <c r="O217" s="26">
        <f t="shared" si="41"/>
        <v>58.2</v>
      </c>
      <c r="P217" s="27">
        <v>4</v>
      </c>
      <c r="Q217" s="27"/>
      <c r="R217" s="29" t="s">
        <v>28</v>
      </c>
    </row>
    <row r="218" customFormat="1" ht="25" customHeight="1" spans="1:18">
      <c r="A218" s="14">
        <v>10</v>
      </c>
      <c r="B218" s="15" t="s">
        <v>51</v>
      </c>
      <c r="C218" s="15" t="s">
        <v>67</v>
      </c>
      <c r="D218" s="15" t="s">
        <v>505</v>
      </c>
      <c r="E218" s="20">
        <v>1</v>
      </c>
      <c r="F218" s="17" t="s">
        <v>506</v>
      </c>
      <c r="G218" s="18" t="s">
        <v>507</v>
      </c>
      <c r="H218" s="19" t="s">
        <v>27</v>
      </c>
      <c r="I218" s="19" t="s">
        <v>27</v>
      </c>
      <c r="J218" s="25"/>
      <c r="K218" s="25"/>
      <c r="L218" s="25">
        <v>0</v>
      </c>
      <c r="M218" s="25">
        <f t="shared" si="40"/>
        <v>0</v>
      </c>
      <c r="N218" s="19" t="s">
        <v>27</v>
      </c>
      <c r="O218" s="26">
        <v>0</v>
      </c>
      <c r="P218" s="27">
        <v>3</v>
      </c>
      <c r="Q218" s="27"/>
      <c r="R218" s="29" t="s">
        <v>56</v>
      </c>
    </row>
    <row r="219" customFormat="1" ht="25" customHeight="1" spans="1:18">
      <c r="A219" s="14">
        <v>11</v>
      </c>
      <c r="B219" s="15" t="s">
        <v>51</v>
      </c>
      <c r="C219" s="15" t="s">
        <v>67</v>
      </c>
      <c r="D219" s="15" t="s">
        <v>505</v>
      </c>
      <c r="E219" s="21"/>
      <c r="F219" s="17" t="s">
        <v>508</v>
      </c>
      <c r="G219" s="18" t="s">
        <v>509</v>
      </c>
      <c r="H219" s="19" t="s">
        <v>27</v>
      </c>
      <c r="I219" s="19" t="s">
        <v>27</v>
      </c>
      <c r="J219" s="25"/>
      <c r="K219" s="25"/>
      <c r="L219" s="25">
        <v>0</v>
      </c>
      <c r="M219" s="25">
        <f t="shared" si="40"/>
        <v>0</v>
      </c>
      <c r="N219" s="19" t="s">
        <v>27</v>
      </c>
      <c r="O219" s="26">
        <v>0</v>
      </c>
      <c r="P219" s="27">
        <v>3</v>
      </c>
      <c r="Q219" s="27"/>
      <c r="R219" s="29" t="s">
        <v>56</v>
      </c>
    </row>
    <row r="220" customFormat="1" ht="25" customHeight="1" spans="1:18">
      <c r="A220" s="14">
        <v>12</v>
      </c>
      <c r="B220" s="15" t="s">
        <v>51</v>
      </c>
      <c r="C220" s="15" t="s">
        <v>67</v>
      </c>
      <c r="D220" s="15" t="s">
        <v>505</v>
      </c>
      <c r="E220" s="21"/>
      <c r="F220" s="17" t="s">
        <v>510</v>
      </c>
      <c r="G220" s="18" t="s">
        <v>511</v>
      </c>
      <c r="H220" s="19" t="s">
        <v>27</v>
      </c>
      <c r="I220" s="19" t="s">
        <v>27</v>
      </c>
      <c r="J220" s="25"/>
      <c r="K220" s="25"/>
      <c r="L220" s="25">
        <v>0</v>
      </c>
      <c r="M220" s="25">
        <f t="shared" si="40"/>
        <v>0</v>
      </c>
      <c r="N220" s="19" t="s">
        <v>27</v>
      </c>
      <c r="O220" s="26">
        <v>0</v>
      </c>
      <c r="P220" s="27">
        <v>3</v>
      </c>
      <c r="Q220" s="27"/>
      <c r="R220" s="29" t="s">
        <v>56</v>
      </c>
    </row>
    <row r="221" customFormat="1" ht="25" customHeight="1" spans="1:18">
      <c r="A221" s="14">
        <v>13</v>
      </c>
      <c r="B221" s="15" t="s">
        <v>51</v>
      </c>
      <c r="C221" s="15" t="s">
        <v>67</v>
      </c>
      <c r="D221" s="15" t="s">
        <v>505</v>
      </c>
      <c r="E221" s="21"/>
      <c r="F221" s="17" t="s">
        <v>512</v>
      </c>
      <c r="G221" s="18" t="s">
        <v>513</v>
      </c>
      <c r="H221" s="19" t="s">
        <v>27</v>
      </c>
      <c r="I221" s="19" t="s">
        <v>27</v>
      </c>
      <c r="J221" s="25">
        <v>84</v>
      </c>
      <c r="K221" s="25">
        <f>J221*0.5</f>
        <v>42</v>
      </c>
      <c r="L221" s="25">
        <v>76.8</v>
      </c>
      <c r="M221" s="25">
        <f>L221*0.5</f>
        <v>38.4</v>
      </c>
      <c r="N221" s="19" t="s">
        <v>27</v>
      </c>
      <c r="O221" s="26">
        <f>K221+M221</f>
        <v>80.4</v>
      </c>
      <c r="P221" s="27">
        <v>1</v>
      </c>
      <c r="Q221" s="27" t="s">
        <v>33</v>
      </c>
      <c r="R221" s="29" t="s">
        <v>56</v>
      </c>
    </row>
    <row r="222" customFormat="1" ht="25" customHeight="1" spans="1:18">
      <c r="A222" s="14">
        <v>14</v>
      </c>
      <c r="B222" s="15" t="s">
        <v>51</v>
      </c>
      <c r="C222" s="15" t="s">
        <v>67</v>
      </c>
      <c r="D222" s="15" t="s">
        <v>505</v>
      </c>
      <c r="E222" s="21"/>
      <c r="F222" s="17" t="s">
        <v>514</v>
      </c>
      <c r="G222" s="18" t="s">
        <v>515</v>
      </c>
      <c r="H222" s="19" t="s">
        <v>27</v>
      </c>
      <c r="I222" s="19" t="s">
        <v>27</v>
      </c>
      <c r="J222" s="25">
        <v>81.6</v>
      </c>
      <c r="K222" s="25">
        <f>J222*0.5</f>
        <v>40.8</v>
      </c>
      <c r="L222" s="25">
        <v>76.6</v>
      </c>
      <c r="M222" s="25">
        <f>L222*0.5</f>
        <v>38.3</v>
      </c>
      <c r="N222" s="19" t="s">
        <v>27</v>
      </c>
      <c r="O222" s="26">
        <f>K222+M222</f>
        <v>79.1</v>
      </c>
      <c r="P222" s="27">
        <v>2</v>
      </c>
      <c r="Q222" s="27"/>
      <c r="R222" s="29" t="s">
        <v>56</v>
      </c>
    </row>
    <row r="223" customFormat="1" ht="25" customHeight="1" spans="1:18">
      <c r="A223" s="14">
        <v>15</v>
      </c>
      <c r="B223" s="15" t="s">
        <v>51</v>
      </c>
      <c r="C223" s="15" t="s">
        <v>67</v>
      </c>
      <c r="D223" s="15" t="s">
        <v>505</v>
      </c>
      <c r="E223" s="22"/>
      <c r="F223" s="17" t="s">
        <v>516</v>
      </c>
      <c r="G223" s="18" t="s">
        <v>517</v>
      </c>
      <c r="H223" s="19" t="s">
        <v>27</v>
      </c>
      <c r="I223" s="19" t="s">
        <v>27</v>
      </c>
      <c r="J223" s="25">
        <v>0</v>
      </c>
      <c r="K223" s="25">
        <f>J223*0.5</f>
        <v>0</v>
      </c>
      <c r="L223" s="25">
        <v>0</v>
      </c>
      <c r="M223" s="25">
        <f>L223*0.5</f>
        <v>0</v>
      </c>
      <c r="N223" s="19" t="s">
        <v>27</v>
      </c>
      <c r="O223" s="26">
        <f>K223+M223</f>
        <v>0</v>
      </c>
      <c r="P223" s="27">
        <v>3</v>
      </c>
      <c r="Q223" s="27"/>
      <c r="R223" s="29" t="s">
        <v>56</v>
      </c>
    </row>
    <row r="224" customFormat="1" ht="25" customHeight="1" spans="1:18">
      <c r="A224" s="14">
        <v>16</v>
      </c>
      <c r="B224" s="15" t="s">
        <v>51</v>
      </c>
      <c r="C224" s="15" t="s">
        <v>67</v>
      </c>
      <c r="D224" s="15" t="s">
        <v>518</v>
      </c>
      <c r="E224" s="20">
        <v>1</v>
      </c>
      <c r="F224" s="17" t="s">
        <v>519</v>
      </c>
      <c r="G224" s="18" t="s">
        <v>520</v>
      </c>
      <c r="H224" s="19">
        <v>53</v>
      </c>
      <c r="I224" s="25">
        <f t="shared" si="39"/>
        <v>26.5</v>
      </c>
      <c r="J224" s="25">
        <v>0</v>
      </c>
      <c r="K224" s="25">
        <f t="shared" ref="K222:K242" si="42">J224*0.25</f>
        <v>0</v>
      </c>
      <c r="L224" s="25">
        <v>0</v>
      </c>
      <c r="M224" s="25">
        <f t="shared" ref="M222:M242" si="43">L224*0.25</f>
        <v>0</v>
      </c>
      <c r="N224" s="26"/>
      <c r="O224" s="26">
        <f>I224+K224+M224</f>
        <v>26.5</v>
      </c>
      <c r="P224" s="27">
        <v>3</v>
      </c>
      <c r="Q224" s="27"/>
      <c r="R224" s="29" t="s">
        <v>56</v>
      </c>
    </row>
    <row r="225" customFormat="1" ht="25" customHeight="1" spans="1:18">
      <c r="A225" s="14">
        <v>17</v>
      </c>
      <c r="B225" s="15" t="s">
        <v>51</v>
      </c>
      <c r="C225" s="15" t="s">
        <v>67</v>
      </c>
      <c r="D225" s="15" t="s">
        <v>518</v>
      </c>
      <c r="E225" s="21"/>
      <c r="F225" s="17" t="s">
        <v>521</v>
      </c>
      <c r="G225" s="18" t="s">
        <v>522</v>
      </c>
      <c r="H225" s="19">
        <v>49.5</v>
      </c>
      <c r="I225" s="25">
        <f t="shared" si="39"/>
        <v>24.75</v>
      </c>
      <c r="J225" s="25">
        <v>82.8</v>
      </c>
      <c r="K225" s="25">
        <f t="shared" si="42"/>
        <v>20.7</v>
      </c>
      <c r="L225" s="25">
        <v>75</v>
      </c>
      <c r="M225" s="25">
        <f t="shared" si="43"/>
        <v>18.75</v>
      </c>
      <c r="N225" s="26"/>
      <c r="O225" s="26">
        <f>I225+K225+M225</f>
        <v>64.2</v>
      </c>
      <c r="P225" s="27">
        <v>1</v>
      </c>
      <c r="Q225" s="27" t="s">
        <v>33</v>
      </c>
      <c r="R225" s="29" t="s">
        <v>56</v>
      </c>
    </row>
    <row r="226" customFormat="1" ht="25" customHeight="1" spans="1:18">
      <c r="A226" s="14">
        <v>18</v>
      </c>
      <c r="B226" s="15" t="s">
        <v>51</v>
      </c>
      <c r="C226" s="15" t="s">
        <v>67</v>
      </c>
      <c r="D226" s="15" t="s">
        <v>518</v>
      </c>
      <c r="E226" s="21"/>
      <c r="F226" s="17" t="s">
        <v>523</v>
      </c>
      <c r="G226" s="18" t="s">
        <v>524</v>
      </c>
      <c r="H226" s="19">
        <v>46.5</v>
      </c>
      <c r="I226" s="25">
        <f t="shared" si="39"/>
        <v>23.25</v>
      </c>
      <c r="J226" s="25">
        <v>81.6</v>
      </c>
      <c r="K226" s="25">
        <f t="shared" si="42"/>
        <v>20.4</v>
      </c>
      <c r="L226" s="25">
        <v>77.4</v>
      </c>
      <c r="M226" s="25">
        <f t="shared" si="43"/>
        <v>19.35</v>
      </c>
      <c r="N226" s="26"/>
      <c r="O226" s="26">
        <f>I226+K226+M226</f>
        <v>63</v>
      </c>
      <c r="P226" s="27">
        <v>2</v>
      </c>
      <c r="Q226" s="27"/>
      <c r="R226" s="29" t="s">
        <v>56</v>
      </c>
    </row>
    <row r="227" customFormat="1" ht="25" customHeight="1" spans="1:18">
      <c r="A227" s="14">
        <v>19</v>
      </c>
      <c r="B227" s="15" t="s">
        <v>51</v>
      </c>
      <c r="C227" s="15" t="s">
        <v>67</v>
      </c>
      <c r="D227" s="15" t="s">
        <v>518</v>
      </c>
      <c r="E227" s="22"/>
      <c r="F227" s="17" t="s">
        <v>525</v>
      </c>
      <c r="G227" s="18" t="s">
        <v>526</v>
      </c>
      <c r="H227" s="19">
        <v>43.5</v>
      </c>
      <c r="I227" s="25">
        <f t="shared" si="39"/>
        <v>21.75</v>
      </c>
      <c r="J227" s="25">
        <v>0</v>
      </c>
      <c r="K227" s="25">
        <f t="shared" si="42"/>
        <v>0</v>
      </c>
      <c r="L227" s="25">
        <v>0</v>
      </c>
      <c r="M227" s="25">
        <f t="shared" si="43"/>
        <v>0</v>
      </c>
      <c r="N227" s="26"/>
      <c r="O227" s="26">
        <f>I227+K227+M227</f>
        <v>21.75</v>
      </c>
      <c r="P227" s="27">
        <v>4</v>
      </c>
      <c r="Q227" s="27"/>
      <c r="R227" s="29" t="s">
        <v>56</v>
      </c>
    </row>
    <row r="228" customFormat="1" ht="25" customHeight="1" spans="1:18">
      <c r="A228" s="14">
        <v>20</v>
      </c>
      <c r="B228" s="15" t="s">
        <v>51</v>
      </c>
      <c r="C228" s="15" t="s">
        <v>74</v>
      </c>
      <c r="D228" s="15" t="s">
        <v>518</v>
      </c>
      <c r="E228" s="20">
        <v>1</v>
      </c>
      <c r="F228" s="17" t="s">
        <v>527</v>
      </c>
      <c r="G228" s="18" t="s">
        <v>528</v>
      </c>
      <c r="H228" s="19" t="s">
        <v>27</v>
      </c>
      <c r="I228" s="19" t="s">
        <v>27</v>
      </c>
      <c r="J228" s="25">
        <v>0</v>
      </c>
      <c r="K228" s="25">
        <f t="shared" si="42"/>
        <v>0</v>
      </c>
      <c r="L228" s="25">
        <v>0</v>
      </c>
      <c r="M228" s="25">
        <f t="shared" si="43"/>
        <v>0</v>
      </c>
      <c r="N228" s="25">
        <v>0</v>
      </c>
      <c r="O228" s="26">
        <v>0</v>
      </c>
      <c r="P228" s="27">
        <v>1</v>
      </c>
      <c r="Q228" s="27"/>
      <c r="R228" s="29" t="s">
        <v>56</v>
      </c>
    </row>
    <row r="229" customFormat="1" ht="25" customHeight="1" spans="1:18">
      <c r="A229" s="14">
        <v>21</v>
      </c>
      <c r="B229" s="15" t="s">
        <v>51</v>
      </c>
      <c r="C229" s="15" t="s">
        <v>74</v>
      </c>
      <c r="D229" s="15" t="s">
        <v>518</v>
      </c>
      <c r="E229" s="21"/>
      <c r="F229" s="17" t="s">
        <v>529</v>
      </c>
      <c r="G229" s="18" t="s">
        <v>530</v>
      </c>
      <c r="H229" s="19" t="s">
        <v>27</v>
      </c>
      <c r="I229" s="19" t="s">
        <v>27</v>
      </c>
      <c r="J229" s="25">
        <v>0</v>
      </c>
      <c r="K229" s="25">
        <f t="shared" si="42"/>
        <v>0</v>
      </c>
      <c r="L229" s="25">
        <v>0</v>
      </c>
      <c r="M229" s="25">
        <f t="shared" si="43"/>
        <v>0</v>
      </c>
      <c r="N229" s="25">
        <v>0</v>
      </c>
      <c r="O229" s="26">
        <v>0</v>
      </c>
      <c r="P229" s="27">
        <v>1</v>
      </c>
      <c r="Q229" s="27"/>
      <c r="R229" s="29" t="s">
        <v>56</v>
      </c>
    </row>
    <row r="230" customFormat="1" ht="25" customHeight="1" spans="1:18">
      <c r="A230" s="14">
        <v>22</v>
      </c>
      <c r="B230" s="15" t="s">
        <v>51</v>
      </c>
      <c r="C230" s="15" t="s">
        <v>74</v>
      </c>
      <c r="D230" s="15" t="s">
        <v>518</v>
      </c>
      <c r="E230" s="22"/>
      <c r="F230" s="17" t="s">
        <v>531</v>
      </c>
      <c r="G230" s="18" t="s">
        <v>532</v>
      </c>
      <c r="H230" s="19" t="s">
        <v>27</v>
      </c>
      <c r="I230" s="19" t="s">
        <v>27</v>
      </c>
      <c r="J230" s="25">
        <v>0</v>
      </c>
      <c r="K230" s="25">
        <f t="shared" si="42"/>
        <v>0</v>
      </c>
      <c r="L230" s="25">
        <v>0</v>
      </c>
      <c r="M230" s="25">
        <f t="shared" si="43"/>
        <v>0</v>
      </c>
      <c r="N230" s="25">
        <v>0</v>
      </c>
      <c r="O230" s="26">
        <v>0</v>
      </c>
      <c r="P230" s="27">
        <v>1</v>
      </c>
      <c r="Q230" s="27"/>
      <c r="R230" s="29" t="s">
        <v>56</v>
      </c>
    </row>
    <row r="231" customFormat="1" ht="25" customHeight="1" spans="1:18">
      <c r="A231" s="14">
        <v>23</v>
      </c>
      <c r="B231" s="15" t="s">
        <v>51</v>
      </c>
      <c r="C231" s="15" t="s">
        <v>244</v>
      </c>
      <c r="D231" s="15" t="s">
        <v>533</v>
      </c>
      <c r="E231" s="20">
        <v>1</v>
      </c>
      <c r="F231" s="17" t="s">
        <v>534</v>
      </c>
      <c r="G231" s="18" t="s">
        <v>535</v>
      </c>
      <c r="H231" s="19">
        <v>58</v>
      </c>
      <c r="I231" s="25">
        <f t="shared" si="39"/>
        <v>29</v>
      </c>
      <c r="J231" s="25">
        <v>86.6</v>
      </c>
      <c r="K231" s="25">
        <f t="shared" si="42"/>
        <v>21.65</v>
      </c>
      <c r="L231" s="25">
        <v>81.4</v>
      </c>
      <c r="M231" s="25">
        <f t="shared" si="43"/>
        <v>20.35</v>
      </c>
      <c r="N231" s="26"/>
      <c r="O231" s="26">
        <f>I231+K231+M231</f>
        <v>71</v>
      </c>
      <c r="P231" s="27">
        <v>1</v>
      </c>
      <c r="Q231" s="27" t="s">
        <v>33</v>
      </c>
      <c r="R231" s="29" t="s">
        <v>56</v>
      </c>
    </row>
    <row r="232" customFormat="1" ht="25" customHeight="1" spans="1:18">
      <c r="A232" s="14">
        <v>24</v>
      </c>
      <c r="B232" s="15" t="s">
        <v>51</v>
      </c>
      <c r="C232" s="15" t="s">
        <v>244</v>
      </c>
      <c r="D232" s="15" t="s">
        <v>533</v>
      </c>
      <c r="E232" s="21"/>
      <c r="F232" s="17" t="s">
        <v>536</v>
      </c>
      <c r="G232" s="18" t="s">
        <v>537</v>
      </c>
      <c r="H232" s="19">
        <v>56.5</v>
      </c>
      <c r="I232" s="25">
        <f t="shared" si="39"/>
        <v>28.25</v>
      </c>
      <c r="J232" s="25"/>
      <c r="K232" s="25">
        <f t="shared" si="42"/>
        <v>0</v>
      </c>
      <c r="L232" s="25"/>
      <c r="M232" s="25">
        <f t="shared" si="43"/>
        <v>0</v>
      </c>
      <c r="N232" s="26"/>
      <c r="O232" s="26">
        <f>I232+K232+M232</f>
        <v>28.25</v>
      </c>
      <c r="P232" s="27">
        <v>3</v>
      </c>
      <c r="Q232" s="27"/>
      <c r="R232" s="29" t="s">
        <v>56</v>
      </c>
    </row>
    <row r="233" customFormat="1" ht="25" customHeight="1" spans="1:18">
      <c r="A233" s="14">
        <v>25</v>
      </c>
      <c r="B233" s="15" t="s">
        <v>51</v>
      </c>
      <c r="C233" s="15" t="s">
        <v>244</v>
      </c>
      <c r="D233" s="15" t="s">
        <v>533</v>
      </c>
      <c r="E233" s="21"/>
      <c r="F233" s="17" t="s">
        <v>538</v>
      </c>
      <c r="G233" s="18" t="s">
        <v>539</v>
      </c>
      <c r="H233" s="19">
        <v>52</v>
      </c>
      <c r="I233" s="25">
        <f t="shared" si="39"/>
        <v>26</v>
      </c>
      <c r="J233" s="25"/>
      <c r="K233" s="25">
        <f t="shared" si="42"/>
        <v>0</v>
      </c>
      <c r="L233" s="25"/>
      <c r="M233" s="25">
        <f t="shared" si="43"/>
        <v>0</v>
      </c>
      <c r="N233" s="26"/>
      <c r="O233" s="26">
        <f>I233+K233+M233</f>
        <v>26</v>
      </c>
      <c r="P233" s="27">
        <v>4</v>
      </c>
      <c r="Q233" s="27"/>
      <c r="R233" s="29" t="s">
        <v>56</v>
      </c>
    </row>
    <row r="234" customFormat="1" ht="25" customHeight="1" spans="1:18">
      <c r="A234" s="14">
        <v>26</v>
      </c>
      <c r="B234" s="15" t="s">
        <v>51</v>
      </c>
      <c r="C234" s="15" t="s">
        <v>244</v>
      </c>
      <c r="D234" s="15" t="s">
        <v>533</v>
      </c>
      <c r="E234" s="21"/>
      <c r="F234" s="17" t="s">
        <v>540</v>
      </c>
      <c r="G234" s="18" t="s">
        <v>541</v>
      </c>
      <c r="H234" s="19">
        <v>50.5</v>
      </c>
      <c r="I234" s="25">
        <f t="shared" si="39"/>
        <v>25.25</v>
      </c>
      <c r="J234" s="25"/>
      <c r="K234" s="25">
        <f t="shared" si="42"/>
        <v>0</v>
      </c>
      <c r="L234" s="25"/>
      <c r="M234" s="25">
        <f t="shared" si="43"/>
        <v>0</v>
      </c>
      <c r="N234" s="26"/>
      <c r="O234" s="26">
        <f>I234+K234+M234</f>
        <v>25.25</v>
      </c>
      <c r="P234" s="27">
        <v>5</v>
      </c>
      <c r="Q234" s="27"/>
      <c r="R234" s="29" t="s">
        <v>56</v>
      </c>
    </row>
    <row r="235" customFormat="1" ht="25" customHeight="1" spans="1:18">
      <c r="A235" s="14">
        <v>27</v>
      </c>
      <c r="B235" s="15" t="s">
        <v>51</v>
      </c>
      <c r="C235" s="15" t="s">
        <v>244</v>
      </c>
      <c r="D235" s="15" t="s">
        <v>533</v>
      </c>
      <c r="E235" s="22"/>
      <c r="F235" s="17" t="s">
        <v>542</v>
      </c>
      <c r="G235" s="18" t="s">
        <v>543</v>
      </c>
      <c r="H235" s="19">
        <v>47.5</v>
      </c>
      <c r="I235" s="25">
        <f t="shared" si="39"/>
        <v>23.75</v>
      </c>
      <c r="J235" s="25">
        <v>76.6</v>
      </c>
      <c r="K235" s="25">
        <f t="shared" si="42"/>
        <v>19.15</v>
      </c>
      <c r="L235" s="25">
        <v>75.8</v>
      </c>
      <c r="M235" s="25">
        <f t="shared" si="43"/>
        <v>18.95</v>
      </c>
      <c r="N235" s="26"/>
      <c r="O235" s="26">
        <f>I235+K235+M235</f>
        <v>61.85</v>
      </c>
      <c r="P235" s="27">
        <v>2</v>
      </c>
      <c r="Q235" s="27"/>
      <c r="R235" s="29" t="s">
        <v>56</v>
      </c>
    </row>
    <row r="236" customFormat="1" ht="25" customHeight="1" spans="1:18">
      <c r="A236" s="14">
        <v>28</v>
      </c>
      <c r="B236" s="15" t="s">
        <v>51</v>
      </c>
      <c r="C236" s="15" t="s">
        <v>77</v>
      </c>
      <c r="D236" s="15" t="s">
        <v>533</v>
      </c>
      <c r="E236" s="20">
        <v>1</v>
      </c>
      <c r="F236" s="17" t="s">
        <v>544</v>
      </c>
      <c r="G236" s="18" t="s">
        <v>545</v>
      </c>
      <c r="H236" s="19" t="s">
        <v>27</v>
      </c>
      <c r="I236" s="19" t="s">
        <v>27</v>
      </c>
      <c r="J236" s="25"/>
      <c r="K236" s="25">
        <f t="shared" si="42"/>
        <v>0</v>
      </c>
      <c r="L236" s="25"/>
      <c r="M236" s="25">
        <f t="shared" si="43"/>
        <v>0</v>
      </c>
      <c r="N236" s="19" t="s">
        <v>27</v>
      </c>
      <c r="O236" s="26">
        <f>K236+M236</f>
        <v>0</v>
      </c>
      <c r="P236" s="27">
        <v>4</v>
      </c>
      <c r="Q236" s="27"/>
      <c r="R236" s="29" t="s">
        <v>56</v>
      </c>
    </row>
    <row r="237" customFormat="1" ht="25" customHeight="1" spans="1:18">
      <c r="A237" s="14">
        <v>29</v>
      </c>
      <c r="B237" s="15" t="s">
        <v>51</v>
      </c>
      <c r="C237" s="15" t="s">
        <v>77</v>
      </c>
      <c r="D237" s="15" t="s">
        <v>533</v>
      </c>
      <c r="E237" s="21"/>
      <c r="F237" s="17" t="s">
        <v>546</v>
      </c>
      <c r="G237" s="18" t="s">
        <v>547</v>
      </c>
      <c r="H237" s="19" t="s">
        <v>27</v>
      </c>
      <c r="I237" s="19" t="s">
        <v>27</v>
      </c>
      <c r="J237" s="25">
        <v>84.4</v>
      </c>
      <c r="K237" s="25">
        <f>J237*0.5</f>
        <v>42.2</v>
      </c>
      <c r="L237" s="25">
        <v>79.8</v>
      </c>
      <c r="M237" s="25">
        <f>L237*0.5</f>
        <v>39.9</v>
      </c>
      <c r="N237" s="19" t="s">
        <v>27</v>
      </c>
      <c r="O237" s="26">
        <f t="shared" ref="O237:O242" si="44">K237+M237</f>
        <v>82.1</v>
      </c>
      <c r="P237" s="27">
        <v>1</v>
      </c>
      <c r="Q237" s="27" t="s">
        <v>33</v>
      </c>
      <c r="R237" s="29" t="s">
        <v>56</v>
      </c>
    </row>
    <row r="238" customFormat="1" ht="25" customHeight="1" spans="1:18">
      <c r="A238" s="14">
        <v>30</v>
      </c>
      <c r="B238" s="15" t="s">
        <v>51</v>
      </c>
      <c r="C238" s="15" t="s">
        <v>77</v>
      </c>
      <c r="D238" s="15" t="s">
        <v>533</v>
      </c>
      <c r="E238" s="21"/>
      <c r="F238" s="17" t="s">
        <v>548</v>
      </c>
      <c r="G238" s="18" t="s">
        <v>549</v>
      </c>
      <c r="H238" s="19" t="s">
        <v>27</v>
      </c>
      <c r="I238" s="19" t="s">
        <v>27</v>
      </c>
      <c r="J238" s="25">
        <v>77.2</v>
      </c>
      <c r="K238" s="25">
        <f>J238*0.5</f>
        <v>38.6</v>
      </c>
      <c r="L238" s="25">
        <v>75.8</v>
      </c>
      <c r="M238" s="25">
        <f>L238*0.5</f>
        <v>37.9</v>
      </c>
      <c r="N238" s="19" t="s">
        <v>27</v>
      </c>
      <c r="O238" s="26">
        <f>K238+M238</f>
        <v>76.5</v>
      </c>
      <c r="P238" s="27">
        <v>3</v>
      </c>
      <c r="Q238" s="27"/>
      <c r="R238" s="29" t="s">
        <v>56</v>
      </c>
    </row>
    <row r="239" customFormat="1" ht="25" customHeight="1" spans="1:18">
      <c r="A239" s="14">
        <v>31</v>
      </c>
      <c r="B239" s="15" t="s">
        <v>51</v>
      </c>
      <c r="C239" s="15" t="s">
        <v>77</v>
      </c>
      <c r="D239" s="15" t="s">
        <v>533</v>
      </c>
      <c r="E239" s="21"/>
      <c r="F239" s="17" t="s">
        <v>550</v>
      </c>
      <c r="G239" s="18" t="s">
        <v>551</v>
      </c>
      <c r="H239" s="19" t="s">
        <v>27</v>
      </c>
      <c r="I239" s="19" t="s">
        <v>27</v>
      </c>
      <c r="J239" s="25">
        <v>78.6</v>
      </c>
      <c r="K239" s="25">
        <f>J239*0.5</f>
        <v>39.3</v>
      </c>
      <c r="L239" s="25">
        <v>77.2</v>
      </c>
      <c r="M239" s="25">
        <f>L239*0.5</f>
        <v>38.6</v>
      </c>
      <c r="N239" s="19" t="s">
        <v>27</v>
      </c>
      <c r="O239" s="26">
        <f>K239+M239</f>
        <v>77.9</v>
      </c>
      <c r="P239" s="27">
        <v>2</v>
      </c>
      <c r="Q239" s="27"/>
      <c r="R239" s="29" t="s">
        <v>56</v>
      </c>
    </row>
    <row r="240" customFormat="1" ht="25" customHeight="1" spans="1:18">
      <c r="A240" s="14">
        <v>32</v>
      </c>
      <c r="B240" s="15" t="s">
        <v>51</v>
      </c>
      <c r="C240" s="15" t="s">
        <v>77</v>
      </c>
      <c r="D240" s="15" t="s">
        <v>533</v>
      </c>
      <c r="E240" s="21"/>
      <c r="F240" s="17" t="s">
        <v>552</v>
      </c>
      <c r="G240" s="18" t="s">
        <v>553</v>
      </c>
      <c r="H240" s="19" t="s">
        <v>27</v>
      </c>
      <c r="I240" s="19" t="s">
        <v>27</v>
      </c>
      <c r="J240" s="25"/>
      <c r="K240" s="25">
        <f t="shared" si="42"/>
        <v>0</v>
      </c>
      <c r="L240" s="25"/>
      <c r="M240" s="25">
        <f t="shared" si="43"/>
        <v>0</v>
      </c>
      <c r="N240" s="19" t="s">
        <v>27</v>
      </c>
      <c r="O240" s="26">
        <f t="shared" si="44"/>
        <v>0</v>
      </c>
      <c r="P240" s="27">
        <v>4</v>
      </c>
      <c r="Q240" s="27"/>
      <c r="R240" s="29" t="s">
        <v>56</v>
      </c>
    </row>
    <row r="241" customFormat="1" ht="25" customHeight="1" spans="1:18">
      <c r="A241" s="14">
        <v>33</v>
      </c>
      <c r="B241" s="15" t="s">
        <v>51</v>
      </c>
      <c r="C241" s="15" t="s">
        <v>77</v>
      </c>
      <c r="D241" s="15" t="s">
        <v>533</v>
      </c>
      <c r="E241" s="21"/>
      <c r="F241" s="17" t="s">
        <v>554</v>
      </c>
      <c r="G241" s="18" t="s">
        <v>555</v>
      </c>
      <c r="H241" s="19" t="s">
        <v>27</v>
      </c>
      <c r="I241" s="19" t="s">
        <v>27</v>
      </c>
      <c r="J241" s="25"/>
      <c r="K241" s="25">
        <f t="shared" si="42"/>
        <v>0</v>
      </c>
      <c r="L241" s="25"/>
      <c r="M241" s="25">
        <f t="shared" si="43"/>
        <v>0</v>
      </c>
      <c r="N241" s="19" t="s">
        <v>27</v>
      </c>
      <c r="O241" s="26">
        <f t="shared" si="44"/>
        <v>0</v>
      </c>
      <c r="P241" s="27">
        <v>4</v>
      </c>
      <c r="Q241" s="27"/>
      <c r="R241" s="29" t="s">
        <v>56</v>
      </c>
    </row>
    <row r="242" customFormat="1" ht="25" customHeight="1" spans="1:18">
      <c r="A242" s="14">
        <v>34</v>
      </c>
      <c r="B242" s="15" t="s">
        <v>51</v>
      </c>
      <c r="C242" s="15" t="s">
        <v>77</v>
      </c>
      <c r="D242" s="15" t="s">
        <v>533</v>
      </c>
      <c r="E242" s="22"/>
      <c r="F242" s="17" t="s">
        <v>556</v>
      </c>
      <c r="G242" s="18" t="s">
        <v>557</v>
      </c>
      <c r="H242" s="19" t="s">
        <v>27</v>
      </c>
      <c r="I242" s="19" t="s">
        <v>27</v>
      </c>
      <c r="J242" s="25"/>
      <c r="K242" s="25">
        <f t="shared" si="42"/>
        <v>0</v>
      </c>
      <c r="L242" s="25"/>
      <c r="M242" s="25">
        <f t="shared" si="43"/>
        <v>0</v>
      </c>
      <c r="N242" s="19" t="s">
        <v>27</v>
      </c>
      <c r="O242" s="26">
        <f t="shared" si="44"/>
        <v>0</v>
      </c>
      <c r="P242" s="27">
        <v>4</v>
      </c>
      <c r="Q242" s="27"/>
      <c r="R242" s="29" t="s">
        <v>56</v>
      </c>
    </row>
    <row r="243" customFormat="1" ht="25" customHeight="1" spans="1:18">
      <c r="A243" s="14">
        <v>1</v>
      </c>
      <c r="B243" s="15" t="s">
        <v>490</v>
      </c>
      <c r="C243" s="15" t="s">
        <v>491</v>
      </c>
      <c r="D243" s="15" t="s">
        <v>558</v>
      </c>
      <c r="E243" s="16">
        <v>1</v>
      </c>
      <c r="F243" s="17" t="s">
        <v>559</v>
      </c>
      <c r="G243" s="18" t="s">
        <v>560</v>
      </c>
      <c r="H243" s="19">
        <v>47</v>
      </c>
      <c r="I243" s="25">
        <f t="shared" si="39"/>
        <v>23.5</v>
      </c>
      <c r="J243" s="19" t="s">
        <v>27</v>
      </c>
      <c r="K243" s="19" t="s">
        <v>27</v>
      </c>
      <c r="L243" s="25">
        <v>81.8</v>
      </c>
      <c r="M243" s="25">
        <f>L243*0.5</f>
        <v>40.9</v>
      </c>
      <c r="N243" s="19" t="s">
        <v>27</v>
      </c>
      <c r="O243" s="26">
        <f>I243+M243</f>
        <v>64.4</v>
      </c>
      <c r="P243" s="27">
        <v>1</v>
      </c>
      <c r="Q243" s="27" t="s">
        <v>33</v>
      </c>
      <c r="R243" s="29" t="s">
        <v>28</v>
      </c>
    </row>
    <row r="244" customFormat="1" ht="25" customHeight="1" spans="1:18">
      <c r="A244" s="14">
        <v>2</v>
      </c>
      <c r="B244" s="15" t="s">
        <v>490</v>
      </c>
      <c r="C244" s="15" t="s">
        <v>491</v>
      </c>
      <c r="D244" s="15" t="s">
        <v>558</v>
      </c>
      <c r="E244" s="16"/>
      <c r="F244" s="17" t="s">
        <v>561</v>
      </c>
      <c r="G244" s="18" t="s">
        <v>562</v>
      </c>
      <c r="H244" s="19">
        <v>45.5</v>
      </c>
      <c r="I244" s="25">
        <f t="shared" si="39"/>
        <v>22.75</v>
      </c>
      <c r="J244" s="19" t="s">
        <v>27</v>
      </c>
      <c r="K244" s="19" t="s">
        <v>27</v>
      </c>
      <c r="L244" s="25">
        <v>81</v>
      </c>
      <c r="M244" s="25">
        <f t="shared" ref="M244:M253" si="45">L244*0.5</f>
        <v>40.5</v>
      </c>
      <c r="N244" s="19" t="s">
        <v>27</v>
      </c>
      <c r="O244" s="26">
        <f t="shared" ref="O244:O253" si="46">I244+M244</f>
        <v>63.25</v>
      </c>
      <c r="P244" s="27">
        <v>2</v>
      </c>
      <c r="Q244" s="27"/>
      <c r="R244" s="29" t="s">
        <v>28</v>
      </c>
    </row>
    <row r="245" customFormat="1" ht="25" customHeight="1" spans="1:18">
      <c r="A245" s="14">
        <v>3</v>
      </c>
      <c r="B245" s="15" t="s">
        <v>490</v>
      </c>
      <c r="C245" s="15" t="s">
        <v>491</v>
      </c>
      <c r="D245" s="15" t="s">
        <v>558</v>
      </c>
      <c r="E245" s="16"/>
      <c r="F245" s="17" t="s">
        <v>563</v>
      </c>
      <c r="G245" s="18" t="s">
        <v>564</v>
      </c>
      <c r="H245" s="19">
        <v>44.5</v>
      </c>
      <c r="I245" s="25">
        <f t="shared" si="39"/>
        <v>22.25</v>
      </c>
      <c r="J245" s="19" t="s">
        <v>27</v>
      </c>
      <c r="K245" s="19" t="s">
        <v>27</v>
      </c>
      <c r="L245" s="25">
        <v>79.4</v>
      </c>
      <c r="M245" s="25">
        <f t="shared" si="45"/>
        <v>39.7</v>
      </c>
      <c r="N245" s="19" t="s">
        <v>27</v>
      </c>
      <c r="O245" s="26">
        <f t="shared" si="46"/>
        <v>61.95</v>
      </c>
      <c r="P245" s="27">
        <v>3</v>
      </c>
      <c r="Q245" s="27"/>
      <c r="R245" s="29" t="s">
        <v>28</v>
      </c>
    </row>
    <row r="246" customFormat="1" ht="25" customHeight="1" spans="1:18">
      <c r="A246" s="14">
        <v>4</v>
      </c>
      <c r="B246" s="15" t="s">
        <v>490</v>
      </c>
      <c r="C246" s="15" t="s">
        <v>491</v>
      </c>
      <c r="D246" s="15" t="s">
        <v>558</v>
      </c>
      <c r="E246" s="16"/>
      <c r="F246" s="17" t="s">
        <v>565</v>
      </c>
      <c r="G246" s="18" t="s">
        <v>566</v>
      </c>
      <c r="H246" s="19">
        <v>41</v>
      </c>
      <c r="I246" s="25">
        <f t="shared" si="39"/>
        <v>20.5</v>
      </c>
      <c r="J246" s="19" t="s">
        <v>27</v>
      </c>
      <c r="K246" s="19" t="s">
        <v>27</v>
      </c>
      <c r="L246" s="25">
        <v>0</v>
      </c>
      <c r="M246" s="25">
        <f t="shared" si="45"/>
        <v>0</v>
      </c>
      <c r="N246" s="19" t="s">
        <v>27</v>
      </c>
      <c r="O246" s="26">
        <f t="shared" si="46"/>
        <v>20.5</v>
      </c>
      <c r="P246" s="27">
        <v>5</v>
      </c>
      <c r="Q246" s="27"/>
      <c r="R246" s="29" t="s">
        <v>28</v>
      </c>
    </row>
    <row r="247" customFormat="1" ht="25" customHeight="1" spans="1:18">
      <c r="A247" s="14">
        <v>5</v>
      </c>
      <c r="B247" s="15" t="s">
        <v>490</v>
      </c>
      <c r="C247" s="15" t="s">
        <v>491</v>
      </c>
      <c r="D247" s="15" t="s">
        <v>558</v>
      </c>
      <c r="E247" s="16"/>
      <c r="F247" s="17" t="s">
        <v>567</v>
      </c>
      <c r="G247" s="18" t="s">
        <v>568</v>
      </c>
      <c r="H247" s="19">
        <v>39</v>
      </c>
      <c r="I247" s="25">
        <f t="shared" si="39"/>
        <v>19.5</v>
      </c>
      <c r="J247" s="19" t="s">
        <v>27</v>
      </c>
      <c r="K247" s="19" t="s">
        <v>27</v>
      </c>
      <c r="L247" s="25">
        <v>78.4</v>
      </c>
      <c r="M247" s="25">
        <f t="shared" si="45"/>
        <v>39.2</v>
      </c>
      <c r="N247" s="19" t="s">
        <v>27</v>
      </c>
      <c r="O247" s="26">
        <f t="shared" si="46"/>
        <v>58.7</v>
      </c>
      <c r="P247" s="27">
        <v>4</v>
      </c>
      <c r="Q247" s="27"/>
      <c r="R247" s="29" t="s">
        <v>28</v>
      </c>
    </row>
    <row r="248" customFormat="1" ht="25" customHeight="1" spans="1:18">
      <c r="A248" s="14">
        <v>6</v>
      </c>
      <c r="B248" s="15" t="s">
        <v>490</v>
      </c>
      <c r="C248" s="15" t="s">
        <v>491</v>
      </c>
      <c r="D248" s="15" t="s">
        <v>558</v>
      </c>
      <c r="E248" s="16"/>
      <c r="F248" s="17" t="s">
        <v>569</v>
      </c>
      <c r="G248" s="18" t="s">
        <v>570</v>
      </c>
      <c r="H248" s="19">
        <v>39</v>
      </c>
      <c r="I248" s="25">
        <f t="shared" si="39"/>
        <v>19.5</v>
      </c>
      <c r="J248" s="19" t="s">
        <v>27</v>
      </c>
      <c r="K248" s="19" t="s">
        <v>27</v>
      </c>
      <c r="L248" s="25">
        <v>0</v>
      </c>
      <c r="M248" s="25">
        <f t="shared" si="45"/>
        <v>0</v>
      </c>
      <c r="N248" s="19" t="s">
        <v>27</v>
      </c>
      <c r="O248" s="26">
        <f t="shared" si="46"/>
        <v>19.5</v>
      </c>
      <c r="P248" s="27">
        <v>6</v>
      </c>
      <c r="Q248" s="27"/>
      <c r="R248" s="29" t="s">
        <v>28</v>
      </c>
    </row>
    <row r="249" customFormat="1" ht="25" customHeight="1" spans="1:18">
      <c r="A249" s="14">
        <v>7</v>
      </c>
      <c r="B249" s="15" t="s">
        <v>490</v>
      </c>
      <c r="C249" s="15" t="s">
        <v>491</v>
      </c>
      <c r="D249" s="15" t="s">
        <v>571</v>
      </c>
      <c r="E249" s="16">
        <v>1</v>
      </c>
      <c r="F249" s="17" t="s">
        <v>572</v>
      </c>
      <c r="G249" s="18" t="s">
        <v>573</v>
      </c>
      <c r="H249" s="19">
        <v>45</v>
      </c>
      <c r="I249" s="25">
        <f t="shared" si="39"/>
        <v>22.5</v>
      </c>
      <c r="J249" s="19" t="s">
        <v>27</v>
      </c>
      <c r="K249" s="19" t="s">
        <v>27</v>
      </c>
      <c r="L249" s="25">
        <v>78.2</v>
      </c>
      <c r="M249" s="25">
        <f t="shared" si="45"/>
        <v>39.1</v>
      </c>
      <c r="N249" s="19" t="s">
        <v>27</v>
      </c>
      <c r="O249" s="26">
        <f t="shared" si="46"/>
        <v>61.6</v>
      </c>
      <c r="P249" s="27">
        <v>2</v>
      </c>
      <c r="Q249" s="27"/>
      <c r="R249" s="29" t="s">
        <v>28</v>
      </c>
    </row>
    <row r="250" customFormat="1" ht="25" customHeight="1" spans="1:18">
      <c r="A250" s="14">
        <v>8</v>
      </c>
      <c r="B250" s="15" t="s">
        <v>490</v>
      </c>
      <c r="C250" s="15" t="s">
        <v>491</v>
      </c>
      <c r="D250" s="15" t="s">
        <v>571</v>
      </c>
      <c r="E250" s="16"/>
      <c r="F250" s="17" t="s">
        <v>574</v>
      </c>
      <c r="G250" s="18" t="s">
        <v>575</v>
      </c>
      <c r="H250" s="19">
        <v>44.5</v>
      </c>
      <c r="I250" s="25">
        <f t="shared" si="39"/>
        <v>22.25</v>
      </c>
      <c r="J250" s="19" t="s">
        <v>27</v>
      </c>
      <c r="K250" s="19" t="s">
        <v>27</v>
      </c>
      <c r="L250" s="25">
        <v>0</v>
      </c>
      <c r="M250" s="25">
        <f t="shared" si="45"/>
        <v>0</v>
      </c>
      <c r="N250" s="19" t="s">
        <v>27</v>
      </c>
      <c r="O250" s="26">
        <f t="shared" si="46"/>
        <v>22.25</v>
      </c>
      <c r="P250" s="27">
        <v>5</v>
      </c>
      <c r="Q250" s="27"/>
      <c r="R250" s="29" t="s">
        <v>28</v>
      </c>
    </row>
    <row r="251" customFormat="1" ht="25" customHeight="1" spans="1:18">
      <c r="A251" s="14">
        <v>9</v>
      </c>
      <c r="B251" s="15" t="s">
        <v>490</v>
      </c>
      <c r="C251" s="15" t="s">
        <v>491</v>
      </c>
      <c r="D251" s="15" t="s">
        <v>571</v>
      </c>
      <c r="E251" s="16"/>
      <c r="F251" s="17" t="s">
        <v>576</v>
      </c>
      <c r="G251" s="18" t="s">
        <v>577</v>
      </c>
      <c r="H251" s="19">
        <v>42</v>
      </c>
      <c r="I251" s="25">
        <f t="shared" si="39"/>
        <v>21</v>
      </c>
      <c r="J251" s="19" t="s">
        <v>27</v>
      </c>
      <c r="K251" s="19" t="s">
        <v>27</v>
      </c>
      <c r="L251" s="25">
        <v>82.2</v>
      </c>
      <c r="M251" s="25">
        <f t="shared" si="45"/>
        <v>41.1</v>
      </c>
      <c r="N251" s="19" t="s">
        <v>27</v>
      </c>
      <c r="O251" s="26">
        <f t="shared" si="46"/>
        <v>62.1</v>
      </c>
      <c r="P251" s="27">
        <v>1</v>
      </c>
      <c r="Q251" s="27" t="s">
        <v>33</v>
      </c>
      <c r="R251" s="29" t="s">
        <v>28</v>
      </c>
    </row>
    <row r="252" customFormat="1" ht="25" customHeight="1" spans="1:18">
      <c r="A252" s="14">
        <v>10</v>
      </c>
      <c r="B252" s="15" t="s">
        <v>490</v>
      </c>
      <c r="C252" s="15" t="s">
        <v>491</v>
      </c>
      <c r="D252" s="15" t="s">
        <v>571</v>
      </c>
      <c r="E252" s="16"/>
      <c r="F252" s="17" t="s">
        <v>111</v>
      </c>
      <c r="G252" s="18" t="s">
        <v>578</v>
      </c>
      <c r="H252" s="19">
        <v>38.5</v>
      </c>
      <c r="I252" s="25">
        <f t="shared" si="39"/>
        <v>19.25</v>
      </c>
      <c r="J252" s="19" t="s">
        <v>27</v>
      </c>
      <c r="K252" s="19" t="s">
        <v>27</v>
      </c>
      <c r="L252" s="25">
        <v>75.6</v>
      </c>
      <c r="M252" s="25">
        <f t="shared" si="45"/>
        <v>37.8</v>
      </c>
      <c r="N252" s="19" t="s">
        <v>27</v>
      </c>
      <c r="O252" s="26">
        <f t="shared" si="46"/>
        <v>57.05</v>
      </c>
      <c r="P252" s="27">
        <v>3</v>
      </c>
      <c r="Q252" s="27"/>
      <c r="R252" s="29" t="s">
        <v>28</v>
      </c>
    </row>
    <row r="253" customFormat="1" ht="25" customHeight="1" spans="1:18">
      <c r="A253" s="14">
        <v>11</v>
      </c>
      <c r="B253" s="15" t="s">
        <v>490</v>
      </c>
      <c r="C253" s="15" t="s">
        <v>491</v>
      </c>
      <c r="D253" s="15" t="s">
        <v>571</v>
      </c>
      <c r="E253" s="16"/>
      <c r="F253" s="17" t="s">
        <v>579</v>
      </c>
      <c r="G253" s="18" t="s">
        <v>580</v>
      </c>
      <c r="H253" s="19">
        <v>37</v>
      </c>
      <c r="I253" s="25">
        <f t="shared" si="39"/>
        <v>18.5</v>
      </c>
      <c r="J253" s="19" t="s">
        <v>27</v>
      </c>
      <c r="K253" s="19" t="s">
        <v>27</v>
      </c>
      <c r="L253" s="25">
        <v>74.6</v>
      </c>
      <c r="M253" s="25">
        <f t="shared" si="45"/>
        <v>37.3</v>
      </c>
      <c r="N253" s="19" t="s">
        <v>27</v>
      </c>
      <c r="O253" s="26">
        <f t="shared" si="46"/>
        <v>55.8</v>
      </c>
      <c r="P253" s="27">
        <v>4</v>
      </c>
      <c r="Q253" s="27"/>
      <c r="R253" s="29" t="s">
        <v>28</v>
      </c>
    </row>
    <row r="254" customFormat="1" ht="25" customHeight="1" spans="1:18">
      <c r="A254" s="14">
        <v>12</v>
      </c>
      <c r="B254" s="15" t="s">
        <v>51</v>
      </c>
      <c r="C254" s="15" t="s">
        <v>383</v>
      </c>
      <c r="D254" s="15" t="s">
        <v>581</v>
      </c>
      <c r="E254" s="35">
        <v>1</v>
      </c>
      <c r="F254" s="17" t="s">
        <v>582</v>
      </c>
      <c r="G254" s="18" t="s">
        <v>583</v>
      </c>
      <c r="H254" s="19" t="s">
        <v>27</v>
      </c>
      <c r="I254" s="19" t="s">
        <v>27</v>
      </c>
      <c r="J254" s="25">
        <v>88.4</v>
      </c>
      <c r="K254" s="25">
        <f>J254*0.5</f>
        <v>44.2</v>
      </c>
      <c r="L254" s="25">
        <v>82.4</v>
      </c>
      <c r="M254" s="25">
        <f>L254*0.5</f>
        <v>41.2</v>
      </c>
      <c r="N254" s="19" t="s">
        <v>27</v>
      </c>
      <c r="O254" s="26">
        <f>K254+M254</f>
        <v>85.4</v>
      </c>
      <c r="P254" s="27">
        <v>1</v>
      </c>
      <c r="Q254" s="27" t="s">
        <v>33</v>
      </c>
      <c r="R254" s="29" t="s">
        <v>56</v>
      </c>
    </row>
    <row r="255" customFormat="1" ht="25" customHeight="1" spans="1:18">
      <c r="A255" s="14">
        <v>13</v>
      </c>
      <c r="B255" s="15" t="s">
        <v>51</v>
      </c>
      <c r="C255" s="15" t="s">
        <v>383</v>
      </c>
      <c r="D255" s="15" t="s">
        <v>581</v>
      </c>
      <c r="E255" s="36"/>
      <c r="F255" s="17" t="s">
        <v>584</v>
      </c>
      <c r="G255" s="18" t="s">
        <v>585</v>
      </c>
      <c r="H255" s="19" t="s">
        <v>27</v>
      </c>
      <c r="I255" s="19" t="s">
        <v>27</v>
      </c>
      <c r="J255" s="25">
        <v>75.8</v>
      </c>
      <c r="K255" s="25">
        <f>J255*0.5</f>
        <v>37.9</v>
      </c>
      <c r="L255" s="25">
        <v>79.8</v>
      </c>
      <c r="M255" s="25">
        <f>L255*0.5</f>
        <v>39.9</v>
      </c>
      <c r="N255" s="19" t="s">
        <v>27</v>
      </c>
      <c r="O255" s="26">
        <f>K255+M255</f>
        <v>77.8</v>
      </c>
      <c r="P255" s="27">
        <v>2</v>
      </c>
      <c r="Q255" s="27"/>
      <c r="R255" s="29" t="s">
        <v>56</v>
      </c>
    </row>
    <row r="256" customFormat="1" ht="25" customHeight="1" spans="1:18">
      <c r="A256" s="14">
        <v>14</v>
      </c>
      <c r="B256" s="15" t="s">
        <v>51</v>
      </c>
      <c r="C256" s="15" t="s">
        <v>383</v>
      </c>
      <c r="D256" s="15" t="s">
        <v>581</v>
      </c>
      <c r="E256" s="36"/>
      <c r="F256" s="17" t="s">
        <v>586</v>
      </c>
      <c r="G256" s="18" t="s">
        <v>587</v>
      </c>
      <c r="H256" s="19" t="s">
        <v>27</v>
      </c>
      <c r="I256" s="19" t="s">
        <v>27</v>
      </c>
      <c r="J256" s="25">
        <v>0</v>
      </c>
      <c r="K256" s="25">
        <f>J256*0.5</f>
        <v>0</v>
      </c>
      <c r="L256" s="25">
        <v>0</v>
      </c>
      <c r="M256" s="25">
        <f>L256*0.5</f>
        <v>0</v>
      </c>
      <c r="N256" s="19" t="s">
        <v>27</v>
      </c>
      <c r="O256" s="26">
        <f>K256+M256</f>
        <v>0</v>
      </c>
      <c r="P256" s="27">
        <v>4</v>
      </c>
      <c r="Q256" s="27"/>
      <c r="R256" s="29" t="s">
        <v>56</v>
      </c>
    </row>
    <row r="257" customFormat="1" ht="25" customHeight="1" spans="1:18">
      <c r="A257" s="14">
        <v>15</v>
      </c>
      <c r="B257" s="15" t="s">
        <v>51</v>
      </c>
      <c r="C257" s="15" t="s">
        <v>383</v>
      </c>
      <c r="D257" s="15" t="s">
        <v>581</v>
      </c>
      <c r="E257" s="37"/>
      <c r="F257" s="17" t="s">
        <v>588</v>
      </c>
      <c r="G257" s="18" t="s">
        <v>589</v>
      </c>
      <c r="H257" s="19" t="s">
        <v>27</v>
      </c>
      <c r="I257" s="19" t="s">
        <v>27</v>
      </c>
      <c r="J257" s="25">
        <v>73.2</v>
      </c>
      <c r="K257" s="25">
        <f>J257*0.5</f>
        <v>36.6</v>
      </c>
      <c r="L257" s="25">
        <v>77.8</v>
      </c>
      <c r="M257" s="25">
        <f>L257*0.5</f>
        <v>38.9</v>
      </c>
      <c r="N257" s="19" t="s">
        <v>27</v>
      </c>
      <c r="O257" s="26">
        <f>K257+M257</f>
        <v>75.5</v>
      </c>
      <c r="P257" s="27">
        <v>3</v>
      </c>
      <c r="Q257" s="27"/>
      <c r="R257" s="29" t="s">
        <v>56</v>
      </c>
    </row>
    <row r="258" customFormat="1" ht="25" customHeight="1" spans="1:18">
      <c r="A258" s="14">
        <v>16</v>
      </c>
      <c r="B258" s="15" t="s">
        <v>51</v>
      </c>
      <c r="C258" s="15" t="s">
        <v>67</v>
      </c>
      <c r="D258" s="15" t="s">
        <v>590</v>
      </c>
      <c r="E258" s="35">
        <v>1</v>
      </c>
      <c r="F258" s="17" t="s">
        <v>591</v>
      </c>
      <c r="G258" s="18" t="s">
        <v>592</v>
      </c>
      <c r="H258" s="19">
        <v>52.5</v>
      </c>
      <c r="I258" s="25">
        <f t="shared" si="39"/>
        <v>26.25</v>
      </c>
      <c r="J258" s="25">
        <v>82.8</v>
      </c>
      <c r="K258" s="25">
        <f>J258*0.25</f>
        <v>20.7</v>
      </c>
      <c r="L258" s="25">
        <v>80.6</v>
      </c>
      <c r="M258" s="25">
        <f>L258*0.25</f>
        <v>20.15</v>
      </c>
      <c r="N258" s="26">
        <f>K258+M258</f>
        <v>40.85</v>
      </c>
      <c r="O258" s="26">
        <f>I258+N258</f>
        <v>67.1</v>
      </c>
      <c r="P258" s="27">
        <v>1</v>
      </c>
      <c r="Q258" s="27" t="s">
        <v>33</v>
      </c>
      <c r="R258" s="29" t="s">
        <v>56</v>
      </c>
    </row>
    <row r="259" customFormat="1" ht="25" customHeight="1" spans="1:18">
      <c r="A259" s="14">
        <v>17</v>
      </c>
      <c r="B259" s="15" t="s">
        <v>51</v>
      </c>
      <c r="C259" s="15" t="s">
        <v>67</v>
      </c>
      <c r="D259" s="15" t="s">
        <v>590</v>
      </c>
      <c r="E259" s="36"/>
      <c r="F259" s="17" t="s">
        <v>593</v>
      </c>
      <c r="G259" s="18" t="s">
        <v>594</v>
      </c>
      <c r="H259" s="19">
        <v>46</v>
      </c>
      <c r="I259" s="25">
        <f t="shared" si="39"/>
        <v>23</v>
      </c>
      <c r="J259" s="25">
        <v>0</v>
      </c>
      <c r="K259" s="25">
        <f t="shared" ref="K259:K268" si="47">J259*0.25</f>
        <v>0</v>
      </c>
      <c r="L259" s="25">
        <v>0</v>
      </c>
      <c r="M259" s="25">
        <f t="shared" ref="M259:M268" si="48">L259*0.25</f>
        <v>0</v>
      </c>
      <c r="N259" s="26">
        <f t="shared" ref="N259:N268" si="49">K259+M259</f>
        <v>0</v>
      </c>
      <c r="O259" s="26">
        <f t="shared" ref="O259:O268" si="50">I259+N259</f>
        <v>23</v>
      </c>
      <c r="P259" s="27">
        <v>5</v>
      </c>
      <c r="Q259" s="27"/>
      <c r="R259" s="29" t="s">
        <v>56</v>
      </c>
    </row>
    <row r="260" customFormat="1" ht="25" customHeight="1" spans="1:18">
      <c r="A260" s="14">
        <v>18</v>
      </c>
      <c r="B260" s="15" t="s">
        <v>51</v>
      </c>
      <c r="C260" s="15" t="s">
        <v>67</v>
      </c>
      <c r="D260" s="15" t="s">
        <v>590</v>
      </c>
      <c r="E260" s="36"/>
      <c r="F260" s="17" t="s">
        <v>595</v>
      </c>
      <c r="G260" s="18" t="s">
        <v>596</v>
      </c>
      <c r="H260" s="19">
        <v>44.5</v>
      </c>
      <c r="I260" s="25">
        <f t="shared" si="39"/>
        <v>22.25</v>
      </c>
      <c r="J260" s="25">
        <v>75</v>
      </c>
      <c r="K260" s="25">
        <f t="shared" si="47"/>
        <v>18.75</v>
      </c>
      <c r="L260" s="25">
        <v>80.8</v>
      </c>
      <c r="M260" s="25">
        <f t="shared" si="48"/>
        <v>20.2</v>
      </c>
      <c r="N260" s="26">
        <f t="shared" si="49"/>
        <v>38.95</v>
      </c>
      <c r="O260" s="26">
        <f t="shared" si="50"/>
        <v>61.2</v>
      </c>
      <c r="P260" s="27">
        <v>2</v>
      </c>
      <c r="Q260" s="27"/>
      <c r="R260" s="29" t="s">
        <v>56</v>
      </c>
    </row>
    <row r="261" customFormat="1" ht="25" customHeight="1" spans="1:18">
      <c r="A261" s="14">
        <v>19</v>
      </c>
      <c r="B261" s="15" t="s">
        <v>51</v>
      </c>
      <c r="C261" s="15" t="s">
        <v>67</v>
      </c>
      <c r="D261" s="15" t="s">
        <v>590</v>
      </c>
      <c r="E261" s="36"/>
      <c r="F261" s="17" t="s">
        <v>597</v>
      </c>
      <c r="G261" s="18" t="s">
        <v>598</v>
      </c>
      <c r="H261" s="19">
        <v>38</v>
      </c>
      <c r="I261" s="25">
        <f t="shared" si="39"/>
        <v>19</v>
      </c>
      <c r="J261" s="25">
        <v>86.2</v>
      </c>
      <c r="K261" s="25">
        <f t="shared" si="47"/>
        <v>21.55</v>
      </c>
      <c r="L261" s="25">
        <v>76.6</v>
      </c>
      <c r="M261" s="25">
        <f t="shared" si="48"/>
        <v>19.15</v>
      </c>
      <c r="N261" s="26">
        <f t="shared" si="49"/>
        <v>40.7</v>
      </c>
      <c r="O261" s="26">
        <f t="shared" si="50"/>
        <v>59.7</v>
      </c>
      <c r="P261" s="27">
        <v>3</v>
      </c>
      <c r="Q261" s="27"/>
      <c r="R261" s="29" t="s">
        <v>56</v>
      </c>
    </row>
    <row r="262" customFormat="1" ht="25" customHeight="1" spans="1:18">
      <c r="A262" s="14">
        <v>20</v>
      </c>
      <c r="B262" s="15" t="s">
        <v>51</v>
      </c>
      <c r="C262" s="15" t="s">
        <v>67</v>
      </c>
      <c r="D262" s="15" t="s">
        <v>590</v>
      </c>
      <c r="E262" s="37"/>
      <c r="F262" s="17" t="s">
        <v>599</v>
      </c>
      <c r="G262" s="18" t="s">
        <v>600</v>
      </c>
      <c r="H262" s="19">
        <v>36.5</v>
      </c>
      <c r="I262" s="25">
        <f t="shared" si="39"/>
        <v>18.25</v>
      </c>
      <c r="J262" s="25">
        <v>79.4</v>
      </c>
      <c r="K262" s="25">
        <f t="shared" si="47"/>
        <v>19.85</v>
      </c>
      <c r="L262" s="25">
        <v>80.6</v>
      </c>
      <c r="M262" s="25">
        <f t="shared" si="48"/>
        <v>20.15</v>
      </c>
      <c r="N262" s="26">
        <f t="shared" si="49"/>
        <v>40</v>
      </c>
      <c r="O262" s="26">
        <f t="shared" si="50"/>
        <v>58.25</v>
      </c>
      <c r="P262" s="27">
        <v>4</v>
      </c>
      <c r="Q262" s="27"/>
      <c r="R262" s="29" t="s">
        <v>56</v>
      </c>
    </row>
    <row r="263" customFormat="1" ht="25" customHeight="1" spans="1:18">
      <c r="A263" s="14">
        <v>21</v>
      </c>
      <c r="B263" s="15" t="s">
        <v>51</v>
      </c>
      <c r="C263" s="15" t="s">
        <v>244</v>
      </c>
      <c r="D263" s="15" t="s">
        <v>601</v>
      </c>
      <c r="E263" s="35">
        <v>1</v>
      </c>
      <c r="F263" s="17" t="s">
        <v>602</v>
      </c>
      <c r="G263" s="18" t="s">
        <v>603</v>
      </c>
      <c r="H263" s="19">
        <v>54.5</v>
      </c>
      <c r="I263" s="25">
        <f t="shared" si="39"/>
        <v>27.25</v>
      </c>
      <c r="J263" s="25">
        <v>78.4</v>
      </c>
      <c r="K263" s="25">
        <f t="shared" si="47"/>
        <v>19.6</v>
      </c>
      <c r="L263" s="25">
        <v>76</v>
      </c>
      <c r="M263" s="25">
        <f t="shared" si="48"/>
        <v>19</v>
      </c>
      <c r="N263" s="26">
        <f t="shared" si="49"/>
        <v>38.6</v>
      </c>
      <c r="O263" s="26">
        <f t="shared" si="50"/>
        <v>65.85</v>
      </c>
      <c r="P263" s="27">
        <v>1</v>
      </c>
      <c r="Q263" s="27" t="s">
        <v>33</v>
      </c>
      <c r="R263" s="29" t="s">
        <v>56</v>
      </c>
    </row>
    <row r="264" customFormat="1" ht="25" customHeight="1" spans="1:18">
      <c r="A264" s="14">
        <v>22</v>
      </c>
      <c r="B264" s="15" t="s">
        <v>51</v>
      </c>
      <c r="C264" s="15" t="s">
        <v>244</v>
      </c>
      <c r="D264" s="15" t="s">
        <v>601</v>
      </c>
      <c r="E264" s="36"/>
      <c r="F264" s="17" t="s">
        <v>604</v>
      </c>
      <c r="G264" s="18" t="s">
        <v>605</v>
      </c>
      <c r="H264" s="19">
        <v>42</v>
      </c>
      <c r="I264" s="25">
        <f t="shared" si="39"/>
        <v>21</v>
      </c>
      <c r="J264" s="25">
        <v>0</v>
      </c>
      <c r="K264" s="25">
        <f t="shared" si="47"/>
        <v>0</v>
      </c>
      <c r="L264" s="25">
        <v>0</v>
      </c>
      <c r="M264" s="25">
        <f t="shared" si="48"/>
        <v>0</v>
      </c>
      <c r="N264" s="26">
        <f t="shared" si="49"/>
        <v>0</v>
      </c>
      <c r="O264" s="26">
        <f t="shared" si="50"/>
        <v>21</v>
      </c>
      <c r="P264" s="27">
        <v>4</v>
      </c>
      <c r="Q264" s="27"/>
      <c r="R264" s="29" t="s">
        <v>56</v>
      </c>
    </row>
    <row r="265" customFormat="1" ht="25" customHeight="1" spans="1:18">
      <c r="A265" s="14">
        <v>23</v>
      </c>
      <c r="B265" s="15" t="s">
        <v>51</v>
      </c>
      <c r="C265" s="15" t="s">
        <v>244</v>
      </c>
      <c r="D265" s="15" t="s">
        <v>601</v>
      </c>
      <c r="E265" s="36"/>
      <c r="F265" s="17" t="s">
        <v>606</v>
      </c>
      <c r="G265" s="18" t="s">
        <v>607</v>
      </c>
      <c r="H265" s="19">
        <v>39.5</v>
      </c>
      <c r="I265" s="25">
        <f t="shared" si="39"/>
        <v>19.75</v>
      </c>
      <c r="J265" s="25">
        <v>85.4</v>
      </c>
      <c r="K265" s="25">
        <f t="shared" si="47"/>
        <v>21.35</v>
      </c>
      <c r="L265" s="25">
        <v>76.8</v>
      </c>
      <c r="M265" s="25">
        <f t="shared" si="48"/>
        <v>19.2</v>
      </c>
      <c r="N265" s="26">
        <f t="shared" si="49"/>
        <v>40.55</v>
      </c>
      <c r="O265" s="26">
        <f t="shared" si="50"/>
        <v>60.3</v>
      </c>
      <c r="P265" s="27">
        <v>2</v>
      </c>
      <c r="Q265" s="27"/>
      <c r="R265" s="29" t="s">
        <v>56</v>
      </c>
    </row>
    <row r="266" customFormat="1" ht="25" customHeight="1" spans="1:18">
      <c r="A266" s="14">
        <v>24</v>
      </c>
      <c r="B266" s="15" t="s">
        <v>51</v>
      </c>
      <c r="C266" s="15" t="s">
        <v>244</v>
      </c>
      <c r="D266" s="15" t="s">
        <v>601</v>
      </c>
      <c r="E266" s="36"/>
      <c r="F266" s="17" t="s">
        <v>608</v>
      </c>
      <c r="G266" s="18" t="s">
        <v>609</v>
      </c>
      <c r="H266" s="19">
        <v>39</v>
      </c>
      <c r="I266" s="25">
        <f t="shared" si="39"/>
        <v>19.5</v>
      </c>
      <c r="J266" s="25">
        <v>79.8</v>
      </c>
      <c r="K266" s="25">
        <f t="shared" si="47"/>
        <v>19.95</v>
      </c>
      <c r="L266" s="25">
        <v>75.8</v>
      </c>
      <c r="M266" s="25">
        <f t="shared" si="48"/>
        <v>18.95</v>
      </c>
      <c r="N266" s="26">
        <f t="shared" si="49"/>
        <v>38.9</v>
      </c>
      <c r="O266" s="26">
        <f t="shared" si="50"/>
        <v>58.4</v>
      </c>
      <c r="P266" s="27">
        <v>3</v>
      </c>
      <c r="Q266" s="27"/>
      <c r="R266" s="29" t="s">
        <v>56</v>
      </c>
    </row>
    <row r="267" customFormat="1" ht="25" customHeight="1" spans="1:18">
      <c r="A267" s="14">
        <v>25</v>
      </c>
      <c r="B267" s="15" t="s">
        <v>51</v>
      </c>
      <c r="C267" s="15" t="s">
        <v>244</v>
      </c>
      <c r="D267" s="15" t="s">
        <v>601</v>
      </c>
      <c r="E267" s="36"/>
      <c r="F267" s="17" t="s">
        <v>610</v>
      </c>
      <c r="G267" s="18" t="s">
        <v>611</v>
      </c>
      <c r="H267" s="19">
        <v>34.5</v>
      </c>
      <c r="I267" s="25">
        <f t="shared" si="39"/>
        <v>17.25</v>
      </c>
      <c r="J267" s="25">
        <v>0</v>
      </c>
      <c r="K267" s="25">
        <f t="shared" si="47"/>
        <v>0</v>
      </c>
      <c r="L267" s="25">
        <v>0</v>
      </c>
      <c r="M267" s="25">
        <f t="shared" si="48"/>
        <v>0</v>
      </c>
      <c r="N267" s="26">
        <f t="shared" si="49"/>
        <v>0</v>
      </c>
      <c r="O267" s="26">
        <f t="shared" si="50"/>
        <v>17.25</v>
      </c>
      <c r="P267" s="27">
        <v>5</v>
      </c>
      <c r="Q267" s="27"/>
      <c r="R267" s="29" t="s">
        <v>56</v>
      </c>
    </row>
    <row r="268" customFormat="1" ht="25" customHeight="1" spans="1:18">
      <c r="A268" s="14">
        <v>26</v>
      </c>
      <c r="B268" s="15" t="s">
        <v>51</v>
      </c>
      <c r="C268" s="15" t="s">
        <v>244</v>
      </c>
      <c r="D268" s="15" t="s">
        <v>601</v>
      </c>
      <c r="E268" s="37"/>
      <c r="F268" s="17" t="s">
        <v>612</v>
      </c>
      <c r="G268" s="18" t="s">
        <v>613</v>
      </c>
      <c r="H268" s="19">
        <v>34.5</v>
      </c>
      <c r="I268" s="25">
        <f t="shared" si="39"/>
        <v>17.25</v>
      </c>
      <c r="J268" s="25">
        <v>0</v>
      </c>
      <c r="K268" s="25">
        <f t="shared" si="47"/>
        <v>0</v>
      </c>
      <c r="L268" s="25">
        <v>0</v>
      </c>
      <c r="M268" s="25">
        <f t="shared" si="48"/>
        <v>0</v>
      </c>
      <c r="N268" s="26">
        <f t="shared" si="49"/>
        <v>0</v>
      </c>
      <c r="O268" s="26">
        <f t="shared" si="50"/>
        <v>17.25</v>
      </c>
      <c r="P268" s="27">
        <v>5</v>
      </c>
      <c r="Q268" s="27"/>
      <c r="R268" s="29" t="s">
        <v>56</v>
      </c>
    </row>
    <row r="269" customFormat="1" ht="25" customHeight="1" spans="1:18">
      <c r="A269" s="14">
        <v>27</v>
      </c>
      <c r="B269" s="15" t="s">
        <v>51</v>
      </c>
      <c r="C269" s="15" t="s">
        <v>244</v>
      </c>
      <c r="D269" s="15" t="s">
        <v>614</v>
      </c>
      <c r="E269" s="35">
        <v>1</v>
      </c>
      <c r="F269" s="17" t="s">
        <v>615</v>
      </c>
      <c r="G269" s="18" t="s">
        <v>616</v>
      </c>
      <c r="H269" s="19" t="s">
        <v>27</v>
      </c>
      <c r="I269" s="19" t="s">
        <v>27</v>
      </c>
      <c r="J269" s="25">
        <v>81.2</v>
      </c>
      <c r="K269" s="25">
        <f>J269*0.5</f>
        <v>40.6</v>
      </c>
      <c r="L269" s="25">
        <v>78.8</v>
      </c>
      <c r="M269" s="25">
        <f>L269*0.5</f>
        <v>39.4</v>
      </c>
      <c r="N269" s="19" t="s">
        <v>27</v>
      </c>
      <c r="O269" s="26">
        <f>K269+M269</f>
        <v>80</v>
      </c>
      <c r="P269" s="27">
        <v>3</v>
      </c>
      <c r="Q269" s="27"/>
      <c r="R269" s="29" t="s">
        <v>56</v>
      </c>
    </row>
    <row r="270" customFormat="1" ht="25" customHeight="1" spans="1:18">
      <c r="A270" s="14">
        <v>28</v>
      </c>
      <c r="B270" s="15" t="s">
        <v>51</v>
      </c>
      <c r="C270" s="15" t="s">
        <v>244</v>
      </c>
      <c r="D270" s="15" t="s">
        <v>614</v>
      </c>
      <c r="E270" s="36"/>
      <c r="F270" s="17" t="s">
        <v>617</v>
      </c>
      <c r="G270" s="18" t="s">
        <v>618</v>
      </c>
      <c r="H270" s="19" t="s">
        <v>27</v>
      </c>
      <c r="I270" s="19" t="s">
        <v>27</v>
      </c>
      <c r="J270" s="25">
        <v>75.4</v>
      </c>
      <c r="K270" s="25">
        <f t="shared" ref="K270:K275" si="51">J270*0.5</f>
        <v>37.7</v>
      </c>
      <c r="L270" s="25">
        <v>76.8</v>
      </c>
      <c r="M270" s="25">
        <f t="shared" ref="M270:M275" si="52">L270*0.5</f>
        <v>38.4</v>
      </c>
      <c r="N270" s="19" t="s">
        <v>27</v>
      </c>
      <c r="O270" s="26">
        <f t="shared" ref="O270:O275" si="53">K270+M270</f>
        <v>76.1</v>
      </c>
      <c r="P270" s="27">
        <v>4</v>
      </c>
      <c r="Q270" s="27"/>
      <c r="R270" s="29" t="s">
        <v>56</v>
      </c>
    </row>
    <row r="271" customFormat="1" ht="25" customHeight="1" spans="1:18">
      <c r="A271" s="14">
        <v>29</v>
      </c>
      <c r="B271" s="15" t="s">
        <v>51</v>
      </c>
      <c r="C271" s="15" t="s">
        <v>244</v>
      </c>
      <c r="D271" s="15" t="s">
        <v>614</v>
      </c>
      <c r="E271" s="36"/>
      <c r="F271" s="17" t="s">
        <v>619</v>
      </c>
      <c r="G271" s="18" t="s">
        <v>620</v>
      </c>
      <c r="H271" s="19" t="s">
        <v>27</v>
      </c>
      <c r="I271" s="19" t="s">
        <v>27</v>
      </c>
      <c r="J271" s="25">
        <v>86.2</v>
      </c>
      <c r="K271" s="25">
        <f t="shared" si="51"/>
        <v>43.1</v>
      </c>
      <c r="L271" s="25">
        <v>80.2</v>
      </c>
      <c r="M271" s="25">
        <f t="shared" si="52"/>
        <v>40.1</v>
      </c>
      <c r="N271" s="19" t="s">
        <v>27</v>
      </c>
      <c r="O271" s="26">
        <f t="shared" si="53"/>
        <v>83.2</v>
      </c>
      <c r="P271" s="27">
        <v>1</v>
      </c>
      <c r="Q271" s="27" t="s">
        <v>33</v>
      </c>
      <c r="R271" s="29" t="s">
        <v>56</v>
      </c>
    </row>
    <row r="272" customFormat="1" ht="25" customHeight="1" spans="1:18">
      <c r="A272" s="14">
        <v>30</v>
      </c>
      <c r="B272" s="15" t="s">
        <v>51</v>
      </c>
      <c r="C272" s="15" t="s">
        <v>244</v>
      </c>
      <c r="D272" s="15" t="s">
        <v>614</v>
      </c>
      <c r="E272" s="36"/>
      <c r="F272" s="17" t="s">
        <v>621</v>
      </c>
      <c r="G272" s="18" t="s">
        <v>622</v>
      </c>
      <c r="H272" s="19" t="s">
        <v>27</v>
      </c>
      <c r="I272" s="19" t="s">
        <v>27</v>
      </c>
      <c r="J272" s="25">
        <v>73.6</v>
      </c>
      <c r="K272" s="25">
        <f t="shared" si="51"/>
        <v>36.8</v>
      </c>
      <c r="L272" s="25">
        <v>76.8</v>
      </c>
      <c r="M272" s="25">
        <f t="shared" si="52"/>
        <v>38.4</v>
      </c>
      <c r="N272" s="19" t="s">
        <v>27</v>
      </c>
      <c r="O272" s="26">
        <f t="shared" si="53"/>
        <v>75.2</v>
      </c>
      <c r="P272" s="27">
        <v>6</v>
      </c>
      <c r="Q272" s="27"/>
      <c r="R272" s="29" t="s">
        <v>56</v>
      </c>
    </row>
    <row r="273" customFormat="1" ht="25" customHeight="1" spans="1:18">
      <c r="A273" s="14">
        <v>31</v>
      </c>
      <c r="B273" s="15" t="s">
        <v>51</v>
      </c>
      <c r="C273" s="15" t="s">
        <v>244</v>
      </c>
      <c r="D273" s="15" t="s">
        <v>614</v>
      </c>
      <c r="E273" s="36"/>
      <c r="F273" s="17" t="s">
        <v>623</v>
      </c>
      <c r="G273" s="18" t="s">
        <v>624</v>
      </c>
      <c r="H273" s="19" t="s">
        <v>27</v>
      </c>
      <c r="I273" s="19" t="s">
        <v>27</v>
      </c>
      <c r="J273" s="25">
        <v>0</v>
      </c>
      <c r="K273" s="25">
        <f t="shared" si="51"/>
        <v>0</v>
      </c>
      <c r="L273" s="25">
        <v>0</v>
      </c>
      <c r="M273" s="25">
        <f t="shared" si="52"/>
        <v>0</v>
      </c>
      <c r="N273" s="19" t="s">
        <v>27</v>
      </c>
      <c r="O273" s="26">
        <f t="shared" si="53"/>
        <v>0</v>
      </c>
      <c r="P273" s="27">
        <v>7</v>
      </c>
      <c r="Q273" s="27"/>
      <c r="R273" s="29" t="s">
        <v>56</v>
      </c>
    </row>
    <row r="274" customFormat="1" ht="25" customHeight="1" spans="1:18">
      <c r="A274" s="14">
        <v>32</v>
      </c>
      <c r="B274" s="15" t="s">
        <v>51</v>
      </c>
      <c r="C274" s="15" t="s">
        <v>244</v>
      </c>
      <c r="D274" s="15" t="s">
        <v>614</v>
      </c>
      <c r="E274" s="36"/>
      <c r="F274" s="17" t="s">
        <v>625</v>
      </c>
      <c r="G274" s="18" t="s">
        <v>626</v>
      </c>
      <c r="H274" s="19" t="s">
        <v>27</v>
      </c>
      <c r="I274" s="19" t="s">
        <v>27</v>
      </c>
      <c r="J274" s="25">
        <v>83.4</v>
      </c>
      <c r="K274" s="25">
        <f t="shared" si="51"/>
        <v>41.7</v>
      </c>
      <c r="L274" s="25">
        <v>80.8</v>
      </c>
      <c r="M274" s="25">
        <f t="shared" si="52"/>
        <v>40.4</v>
      </c>
      <c r="N274" s="19" t="s">
        <v>27</v>
      </c>
      <c r="O274" s="26">
        <f t="shared" si="53"/>
        <v>82.1</v>
      </c>
      <c r="P274" s="27">
        <v>2</v>
      </c>
      <c r="Q274" s="27"/>
      <c r="R274" s="29" t="s">
        <v>56</v>
      </c>
    </row>
    <row r="275" customFormat="1" ht="25" customHeight="1" spans="1:18">
      <c r="A275" s="14">
        <v>33</v>
      </c>
      <c r="B275" s="15" t="s">
        <v>51</v>
      </c>
      <c r="C275" s="15" t="s">
        <v>244</v>
      </c>
      <c r="D275" s="15" t="s">
        <v>614</v>
      </c>
      <c r="E275" s="37"/>
      <c r="F275" s="17" t="s">
        <v>627</v>
      </c>
      <c r="G275" s="18" t="s">
        <v>628</v>
      </c>
      <c r="H275" s="19" t="s">
        <v>27</v>
      </c>
      <c r="I275" s="19" t="s">
        <v>27</v>
      </c>
      <c r="J275" s="25">
        <v>72.8</v>
      </c>
      <c r="K275" s="25">
        <f t="shared" si="51"/>
        <v>36.4</v>
      </c>
      <c r="L275" s="25">
        <v>78.4</v>
      </c>
      <c r="M275" s="25">
        <f t="shared" si="52"/>
        <v>39.2</v>
      </c>
      <c r="N275" s="19" t="s">
        <v>27</v>
      </c>
      <c r="O275" s="26">
        <f t="shared" si="53"/>
        <v>75.6</v>
      </c>
      <c r="P275" s="27">
        <v>5</v>
      </c>
      <c r="Q275" s="27"/>
      <c r="R275" s="29" t="s">
        <v>56</v>
      </c>
    </row>
  </sheetData>
  <mergeCells count="59">
    <mergeCell ref="A1:R1"/>
    <mergeCell ref="A2:R2"/>
    <mergeCell ref="H3:I3"/>
    <mergeCell ref="J3:N3"/>
    <mergeCell ref="A3:A4"/>
    <mergeCell ref="B3:B4"/>
    <mergeCell ref="C3:C4"/>
    <mergeCell ref="D3:D4"/>
    <mergeCell ref="E3:E4"/>
    <mergeCell ref="E5:E9"/>
    <mergeCell ref="E10:E14"/>
    <mergeCell ref="E15:E20"/>
    <mergeCell ref="E21:E23"/>
    <mergeCell ref="E25:E32"/>
    <mergeCell ref="E33:E37"/>
    <mergeCell ref="E38:E42"/>
    <mergeCell ref="E43:E47"/>
    <mergeCell ref="E48:E52"/>
    <mergeCell ref="E53:E66"/>
    <mergeCell ref="E67:E73"/>
    <mergeCell ref="E74:E78"/>
    <mergeCell ref="E79:E82"/>
    <mergeCell ref="E83:E91"/>
    <mergeCell ref="E92:E107"/>
    <mergeCell ref="E108:E112"/>
    <mergeCell ref="E113:E118"/>
    <mergeCell ref="E119:E137"/>
    <mergeCell ref="E138:E143"/>
    <mergeCell ref="E144:E153"/>
    <mergeCell ref="E154:E156"/>
    <mergeCell ref="E157:E160"/>
    <mergeCell ref="E161:E165"/>
    <mergeCell ref="E166:E170"/>
    <mergeCell ref="E171:E177"/>
    <mergeCell ref="E178:E181"/>
    <mergeCell ref="E182:E186"/>
    <mergeCell ref="E187:E192"/>
    <mergeCell ref="E193:E195"/>
    <mergeCell ref="E196:E202"/>
    <mergeCell ref="E203:E208"/>
    <mergeCell ref="E209:E211"/>
    <mergeCell ref="E212:E217"/>
    <mergeCell ref="E218:E223"/>
    <mergeCell ref="E224:E227"/>
    <mergeCell ref="E228:E230"/>
    <mergeCell ref="E231:E235"/>
    <mergeCell ref="E236:E242"/>
    <mergeCell ref="E243:E248"/>
    <mergeCell ref="E249:E253"/>
    <mergeCell ref="E254:E257"/>
    <mergeCell ref="E258:E262"/>
    <mergeCell ref="E263:E268"/>
    <mergeCell ref="E269:E275"/>
    <mergeCell ref="F3:F4"/>
    <mergeCell ref="G3:G4"/>
    <mergeCell ref="O3:O4"/>
    <mergeCell ref="P3:P4"/>
    <mergeCell ref="Q3:Q4"/>
    <mergeCell ref="R3:R4"/>
  </mergeCells>
  <printOptions horizontalCentered="1"/>
  <pageMargins left="0.251388888888889" right="0.251388888888889" top="0.357638888888889" bottom="0.357638888888889" header="0.298611111111111" footer="0.298611111111111"/>
  <pageSetup paperSize="9" orientation="landscape" horizontalDpi="600"/>
  <headerFooter>
    <oddFooter>&amp;L&amp;12计分员：                                监督员：                               主考官：</oddFooter>
  </headerFooter>
  <rowBreaks count="12" manualBreakCount="12">
    <brk id="37" max="16383" man="1"/>
    <brk id="73" max="16383" man="1"/>
    <brk id="91" max="16383" man="1"/>
    <brk id="107" max="16383" man="1"/>
    <brk id="143" max="16383" man="1"/>
    <brk id="160" max="16383" man="1"/>
    <brk id="177" max="16383" man="1"/>
    <brk id="195" max="16383" man="1"/>
    <brk id="208" max="16383" man="1"/>
    <brk id="242" max="16383" man="1"/>
    <brk id="257" max="16383" man="1"/>
    <brk id="2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过分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86136</cp:lastModifiedBy>
  <dcterms:created xsi:type="dcterms:W3CDTF">2017-08-25T01:49:00Z</dcterms:created>
  <dcterms:modified xsi:type="dcterms:W3CDTF">2022-04-09T08:07:18Z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A7C4ACC58B784463A17EBE765958795B</vt:lpwstr>
  </property>
  <property fmtid="{D5CDD505-2E9C-101B-9397-08002B2CF9AE}" pid="4" name="KSOReadingLayout">
    <vt:bool>true</vt:bool>
  </property>
</Properties>
</file>