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过分" sheetId="9" r:id="rId1"/>
  </sheets>
  <definedNames>
    <definedName name="_xlnm._FilterDatabase" localSheetId="0" hidden="1">过分!$A$4:$P$138</definedName>
    <definedName name="_xlnm.Print_Titles" localSheetId="0">过分!$1:$4</definedName>
  </definedNames>
  <calcPr calcId="144525"/>
</workbook>
</file>

<file path=xl/sharedStrings.xml><?xml version="1.0" encoding="utf-8"?>
<sst xmlns="http://schemas.openxmlformats.org/spreadsheetml/2006/main" count="1126" uniqueCount="369">
  <si>
    <t>荣昌区2023年二季度综合事业单位及招募“三支一扶”大学生面试总成绩公布表  日期：2023.07.01</t>
  </si>
  <si>
    <t>注：1.公开招聘岗位总成绩=（《职业能力倾向测验》+《综合应用能力》）÷3×60%+综合面试×40%。2.招募“三支一扶”大学生岗位总成绩=（职业能力倾向测验+写作）÷2×60%+面试成绩×40%。3.未组织笔试的考核招聘甲类岗位和卫生区内考调：考核总成绩=综合面试成绩。4.组织笔试的考核招聘甲类岗位：考核总成绩=（《职业能力倾向测验》成绩+《综合应用能力》成绩）÷3×50% +综合面试成绩×50%。5.考试综合成绩采取百分制计算，四舍五入后精确到小数点后两位数。6.未能形成有效竞争的岗位考生面试成绩未达到70分者，不得确定为体检人选；面试低于60分的“三支一扶”大学生取消招募资格。</t>
  </si>
  <si>
    <t>序号</t>
  </si>
  <si>
    <t>报考单位</t>
  </si>
  <si>
    <t>报考岗位</t>
  </si>
  <si>
    <t>招聘指标</t>
  </si>
  <si>
    <t>姓名</t>
  </si>
  <si>
    <t>性别</t>
  </si>
  <si>
    <t>抽签号</t>
  </si>
  <si>
    <t>笔试成绩</t>
  </si>
  <si>
    <t>面试成绩</t>
  </si>
  <si>
    <t>考试总成绩</t>
  </si>
  <si>
    <t>岗位排名</t>
  </si>
  <si>
    <t>是否进入体检　</t>
  </si>
  <si>
    <t>成绩类型</t>
  </si>
  <si>
    <t>备注</t>
  </si>
  <si>
    <t>成绩</t>
  </si>
  <si>
    <t>折算成绩</t>
  </si>
  <si>
    <t>结构化成绩</t>
  </si>
  <si>
    <t>区委党校</t>
  </si>
  <si>
    <t>教研岗</t>
  </si>
  <si>
    <t>杨梦迪</t>
  </si>
  <si>
    <t>男</t>
  </si>
  <si>
    <t>1-4</t>
  </si>
  <si>
    <t>是</t>
  </si>
  <si>
    <t>考核招聘</t>
  </si>
  <si>
    <t>陈思</t>
  </si>
  <si>
    <t>女</t>
  </si>
  <si>
    <t>1-1</t>
  </si>
  <si>
    <t>否</t>
  </si>
  <si>
    <t>刘怡</t>
  </si>
  <si>
    <t>1-3</t>
  </si>
  <si>
    <t>杨粤棋</t>
  </si>
  <si>
    <t>1-2</t>
  </si>
  <si>
    <t>区工程建设中心</t>
  </si>
  <si>
    <t>规划建设岗</t>
  </si>
  <si>
    <t>黄志凌</t>
  </si>
  <si>
    <t>1-5</t>
  </si>
  <si>
    <t>公开招聘</t>
  </si>
  <si>
    <t>唐雷</t>
  </si>
  <si>
    <t>1-6</t>
  </si>
  <si>
    <t>黄晓燕</t>
  </si>
  <si>
    <t>1-7</t>
  </si>
  <si>
    <t>区科技创新发展中心</t>
  </si>
  <si>
    <t>综合岗</t>
  </si>
  <si>
    <t>张航语</t>
  </si>
  <si>
    <t>1-9</t>
  </si>
  <si>
    <t>林章利</t>
  </si>
  <si>
    <t>1-10</t>
  </si>
  <si>
    <t>杨钧益</t>
  </si>
  <si>
    <t>1-8</t>
  </si>
  <si>
    <t>信息服务岗</t>
  </si>
  <si>
    <t>张帝</t>
  </si>
  <si>
    <t>1-12</t>
  </si>
  <si>
    <t>漆文静</t>
  </si>
  <si>
    <t>1-11</t>
  </si>
  <si>
    <t>陈涛</t>
  </si>
  <si>
    <t>1-13</t>
  </si>
  <si>
    <t>经济服务岗</t>
  </si>
  <si>
    <t>龚书琳</t>
  </si>
  <si>
    <t>1-14</t>
  </si>
  <si>
    <t>刘俊</t>
  </si>
  <si>
    <t>1-16</t>
  </si>
  <si>
    <t>谢佳铭</t>
  </si>
  <si>
    <t>1-15</t>
  </si>
  <si>
    <t>帮扶乡村振兴服务机构</t>
  </si>
  <si>
    <t>乡村振兴岗1</t>
  </si>
  <si>
    <t>张弛</t>
  </si>
  <si>
    <t>1-20</t>
  </si>
  <si>
    <t>三支一扶</t>
  </si>
  <si>
    <t>秦锋帆</t>
  </si>
  <si>
    <t>1-17</t>
  </si>
  <si>
    <t>张大为</t>
  </si>
  <si>
    <t>1-19</t>
  </si>
  <si>
    <t>谭洪亮</t>
  </si>
  <si>
    <t>1-18</t>
  </si>
  <si>
    <t>乡村振兴岗2</t>
  </si>
  <si>
    <t>杨芳</t>
  </si>
  <si>
    <t>1-24</t>
  </si>
  <si>
    <t>王晋熹</t>
  </si>
  <si>
    <t>1-22</t>
  </si>
  <si>
    <t>李子君</t>
  </si>
  <si>
    <t>1-23</t>
  </si>
  <si>
    <t>唐小蝶</t>
  </si>
  <si>
    <t>1-21</t>
  </si>
  <si>
    <t>建设服务机构</t>
  </si>
  <si>
    <t>建设岗1</t>
  </si>
  <si>
    <t>冯思聪</t>
  </si>
  <si>
    <t>2-4</t>
  </si>
  <si>
    <t>李佳蔚</t>
  </si>
  <si>
    <t>2-1</t>
  </si>
  <si>
    <t>方福顺</t>
  </si>
  <si>
    <t>2-3</t>
  </si>
  <si>
    <t>胡代军</t>
  </si>
  <si>
    <t>2-2</t>
  </si>
  <si>
    <t>建设岗2</t>
  </si>
  <si>
    <t>田海飞</t>
  </si>
  <si>
    <t>2-5</t>
  </si>
  <si>
    <t>杨阳</t>
  </si>
  <si>
    <t>2-8</t>
  </si>
  <si>
    <t>魏琳琳</t>
  </si>
  <si>
    <t>2-6</t>
  </si>
  <si>
    <t>陈雪莹</t>
  </si>
  <si>
    <t>2-7</t>
  </si>
  <si>
    <t>文化服务机构</t>
  </si>
  <si>
    <t>信息岗1</t>
  </si>
  <si>
    <t>宁耘峰</t>
  </si>
  <si>
    <t>2-12</t>
  </si>
  <si>
    <t>谭庆</t>
  </si>
  <si>
    <t>2-11</t>
  </si>
  <si>
    <t>陈奕行</t>
  </si>
  <si>
    <t>2-9</t>
  </si>
  <si>
    <t>许长淞</t>
  </si>
  <si>
    <t>2-10</t>
  </si>
  <si>
    <t>信息岗2</t>
  </si>
  <si>
    <t>彭秋雨</t>
  </si>
  <si>
    <t>2-16</t>
  </si>
  <si>
    <t>廖冰雪</t>
  </si>
  <si>
    <t>2-13</t>
  </si>
  <si>
    <t>赵停婷</t>
  </si>
  <si>
    <t>2-15</t>
  </si>
  <si>
    <t>邓旭</t>
  </si>
  <si>
    <t>2-14</t>
  </si>
  <si>
    <t>农技服务机构</t>
  </si>
  <si>
    <t>农技岗2</t>
  </si>
  <si>
    <t>王小林</t>
  </si>
  <si>
    <t>2-17</t>
  </si>
  <si>
    <t>徐贵英</t>
  </si>
  <si>
    <t>2-18</t>
  </si>
  <si>
    <t>李志敏</t>
  </si>
  <si>
    <t>2-19</t>
  </si>
  <si>
    <t>就业和社会保障服务机构</t>
  </si>
  <si>
    <t>会计岗1</t>
  </si>
  <si>
    <t>刘加昕</t>
  </si>
  <si>
    <t>3-4</t>
  </si>
  <si>
    <t>余致州</t>
  </si>
  <si>
    <t>3-1</t>
  </si>
  <si>
    <t>余景晖</t>
  </si>
  <si>
    <t>3-2</t>
  </si>
  <si>
    <t>廖书望</t>
  </si>
  <si>
    <t>3-3</t>
  </si>
  <si>
    <t>会计岗2</t>
  </si>
  <si>
    <t>叶洪岚</t>
  </si>
  <si>
    <t>3-5</t>
  </si>
  <si>
    <t>李思雨</t>
  </si>
  <si>
    <t>3-7</t>
  </si>
  <si>
    <t>邹璐</t>
  </si>
  <si>
    <t>3-8</t>
  </si>
  <si>
    <t>廖怡云</t>
  </si>
  <si>
    <t>3-6</t>
  </si>
  <si>
    <t>区中医院</t>
  </si>
  <si>
    <t>财务会计岗</t>
  </si>
  <si>
    <t>王祥泽</t>
  </si>
  <si>
    <t>3-10</t>
  </si>
  <si>
    <t>王雨婷</t>
  </si>
  <si>
    <t>3-9</t>
  </si>
  <si>
    <t>田茜茜</t>
  </si>
  <si>
    <t>3-11</t>
  </si>
  <si>
    <t>区人民医院</t>
  </si>
  <si>
    <r>
      <rPr>
        <sz val="10"/>
        <color rgb="FF000000"/>
        <rFont val="宋体"/>
        <charset val="134"/>
      </rPr>
      <t>医务部干事岗</t>
    </r>
    <r>
      <rPr>
        <sz val="10"/>
        <color rgb="FF000000"/>
        <rFont val="Calibri"/>
        <charset val="134"/>
      </rPr>
      <t>1</t>
    </r>
  </si>
  <si>
    <t>赵希澳</t>
  </si>
  <si>
    <t>3-12</t>
  </si>
  <si>
    <t>段江渝</t>
  </si>
  <si>
    <t>3-14</t>
  </si>
  <si>
    <t>冯雯</t>
  </si>
  <si>
    <t>3-13</t>
  </si>
  <si>
    <r>
      <rPr>
        <sz val="10"/>
        <color rgb="FF000000"/>
        <rFont val="宋体"/>
        <charset val="134"/>
      </rPr>
      <t>医务部干事岗</t>
    </r>
    <r>
      <rPr>
        <sz val="10"/>
        <color rgb="FF000000"/>
        <rFont val="Calibri"/>
        <charset val="134"/>
      </rPr>
      <t>2</t>
    </r>
  </si>
  <si>
    <t>孙军</t>
  </si>
  <si>
    <t>3-15</t>
  </si>
  <si>
    <t>王琦琪</t>
  </si>
  <si>
    <t>3-16</t>
  </si>
  <si>
    <t>昌州卫生院</t>
  </si>
  <si>
    <t>李王红</t>
  </si>
  <si>
    <t>3-19</t>
  </si>
  <si>
    <t>－</t>
  </si>
  <si>
    <t>区内考调</t>
  </si>
  <si>
    <t>王雁</t>
  </si>
  <si>
    <t>3-22</t>
  </si>
  <si>
    <t>罗文丽</t>
  </si>
  <si>
    <t>3-18</t>
  </si>
  <si>
    <t>邓雪梅</t>
  </si>
  <si>
    <t>3-23</t>
  </si>
  <si>
    <t>胡基蜜</t>
  </si>
  <si>
    <t>3-21</t>
  </si>
  <si>
    <t>陈维</t>
  </si>
  <si>
    <t>3-20</t>
  </si>
  <si>
    <t>潘思钊</t>
  </si>
  <si>
    <t>3-17</t>
  </si>
  <si>
    <t>临床医学岗1</t>
  </si>
  <si>
    <t>王小艳</t>
  </si>
  <si>
    <t>4-3</t>
  </si>
  <si>
    <t>唐长虹</t>
  </si>
  <si>
    <t>4-1</t>
  </si>
  <si>
    <t>唐琴</t>
  </si>
  <si>
    <t>4-2</t>
  </si>
  <si>
    <t>临床医学岗2</t>
  </si>
  <si>
    <t>周敏</t>
  </si>
  <si>
    <t>4-4</t>
  </si>
  <si>
    <t>护理岗1</t>
  </si>
  <si>
    <t>张才萍</t>
  </si>
  <si>
    <t>4-5</t>
  </si>
  <si>
    <t>护理岗2</t>
  </si>
  <si>
    <t>王薇</t>
  </si>
  <si>
    <t>4-9</t>
  </si>
  <si>
    <t>周荣茂</t>
  </si>
  <si>
    <t>4-8</t>
  </si>
  <si>
    <t>付春斯</t>
  </si>
  <si>
    <t>4-6</t>
  </si>
  <si>
    <t>龙莉</t>
  </si>
  <si>
    <t>4-7</t>
  </si>
  <si>
    <t>护理岗3</t>
  </si>
  <si>
    <t>朱德芳</t>
  </si>
  <si>
    <t>4-10</t>
  </si>
  <si>
    <t>张桃</t>
  </si>
  <si>
    <t>4-11</t>
  </si>
  <si>
    <t>中医岗</t>
  </si>
  <si>
    <t>覃绍香</t>
  </si>
  <si>
    <t>4-12</t>
  </si>
  <si>
    <t>唐铃</t>
  </si>
  <si>
    <t>4-13</t>
  </si>
  <si>
    <t>吕良素</t>
  </si>
  <si>
    <t>4-14</t>
  </si>
  <si>
    <t>于正素</t>
  </si>
  <si>
    <t>4-16</t>
  </si>
  <si>
    <t>尹福丽</t>
  </si>
  <si>
    <t>4-17</t>
  </si>
  <si>
    <t>易丹</t>
  </si>
  <si>
    <t>4-15</t>
  </si>
  <si>
    <t>疾病预防控制中心</t>
  </si>
  <si>
    <t>预防医学岗（2）</t>
  </si>
  <si>
    <t>曾茂</t>
  </si>
  <si>
    <t>4-18</t>
  </si>
  <si>
    <t>吴家镇中心卫生院</t>
  </si>
  <si>
    <t>谢宇亭</t>
  </si>
  <si>
    <t>4-19</t>
  </si>
  <si>
    <t>荣隆镇中心卫生院</t>
  </si>
  <si>
    <t>临床岗</t>
  </si>
  <si>
    <t>杨功慧</t>
  </si>
  <si>
    <t>4-20</t>
  </si>
  <si>
    <t>盘龙镇中心卫生院</t>
  </si>
  <si>
    <t>刘修麟</t>
  </si>
  <si>
    <t>4-21</t>
  </si>
  <si>
    <t>河包镇卫生院</t>
  </si>
  <si>
    <t>匡代玲</t>
  </si>
  <si>
    <t>4-22</t>
  </si>
  <si>
    <r>
      <rPr>
        <sz val="9"/>
        <color rgb="FF000000"/>
        <rFont val="宋体"/>
        <charset val="134"/>
      </rPr>
      <t>感染性疾病科医师岗</t>
    </r>
    <r>
      <rPr>
        <sz val="9"/>
        <color rgb="FF000000"/>
        <rFont val="Calibri"/>
        <charset val="134"/>
      </rPr>
      <t>2</t>
    </r>
  </si>
  <si>
    <t>刘程聪</t>
  </si>
  <si>
    <t>5-1</t>
  </si>
  <si>
    <r>
      <rPr>
        <sz val="9"/>
        <color rgb="FF000000"/>
        <rFont val="宋体"/>
        <charset val="134"/>
      </rPr>
      <t>急诊医学科医师岗</t>
    </r>
    <r>
      <rPr>
        <sz val="9"/>
        <color rgb="FF000000"/>
        <rFont val="Calibri"/>
        <charset val="134"/>
      </rPr>
      <t>1</t>
    </r>
  </si>
  <si>
    <t>程小高</t>
  </si>
  <si>
    <t>5-4</t>
  </si>
  <si>
    <t>刘杰</t>
  </si>
  <si>
    <t>5-5</t>
  </si>
  <si>
    <t>杨艳义</t>
  </si>
  <si>
    <t>5-2</t>
  </si>
  <si>
    <t>田径</t>
  </si>
  <si>
    <t>5-3</t>
  </si>
  <si>
    <r>
      <rPr>
        <sz val="10"/>
        <color rgb="FF000000"/>
        <rFont val="宋体"/>
        <charset val="134"/>
      </rPr>
      <t>口腔科医师岗</t>
    </r>
    <r>
      <rPr>
        <sz val="10"/>
        <color rgb="FF000000"/>
        <rFont val="Calibri"/>
        <charset val="134"/>
      </rPr>
      <t>1</t>
    </r>
  </si>
  <si>
    <t>刘娣</t>
  </si>
  <si>
    <t>5-6</t>
  </si>
  <si>
    <t>邓学荣</t>
  </si>
  <si>
    <t>5-8</t>
  </si>
  <si>
    <t>黄进静</t>
  </si>
  <si>
    <t>5-7</t>
  </si>
  <si>
    <t>眼科医师岗</t>
  </si>
  <si>
    <t>杜婷</t>
  </si>
  <si>
    <t>5-9</t>
  </si>
  <si>
    <t>耳鼻咽喉头颈外科医师岗</t>
  </si>
  <si>
    <t>赵佳</t>
  </si>
  <si>
    <t>5-10</t>
  </si>
  <si>
    <r>
      <rPr>
        <sz val="10"/>
        <color rgb="FF000000"/>
        <rFont val="宋体"/>
        <charset val="134"/>
      </rPr>
      <t>消化内科医师岗</t>
    </r>
    <r>
      <rPr>
        <sz val="10"/>
        <color rgb="FF000000"/>
        <rFont val="Calibri"/>
        <charset val="134"/>
      </rPr>
      <t>3</t>
    </r>
  </si>
  <si>
    <t>雷雪尔</t>
  </si>
  <si>
    <t>5-11</t>
  </si>
  <si>
    <t>李露</t>
  </si>
  <si>
    <t>5-12</t>
  </si>
  <si>
    <t>放射科医师岗</t>
  </si>
  <si>
    <t>高雨龙</t>
  </si>
  <si>
    <t>5-13</t>
  </si>
  <si>
    <t>岳强</t>
  </si>
  <si>
    <t>5-14</t>
  </si>
  <si>
    <r>
      <rPr>
        <sz val="10"/>
        <color rgb="FF000000"/>
        <rFont val="宋体"/>
        <charset val="134"/>
      </rPr>
      <t>医务部干事岗</t>
    </r>
    <r>
      <rPr>
        <sz val="10"/>
        <color rgb="FF000000"/>
        <rFont val="Calibri"/>
        <charset val="134"/>
      </rPr>
      <t>4</t>
    </r>
  </si>
  <si>
    <t>任玲</t>
  </si>
  <si>
    <t>5-15</t>
  </si>
  <si>
    <r>
      <rPr>
        <sz val="10"/>
        <color rgb="FF000000"/>
        <rFont val="宋体"/>
        <charset val="134"/>
      </rPr>
      <t>医务部干事岗</t>
    </r>
    <r>
      <rPr>
        <sz val="10"/>
        <color rgb="FF000000"/>
        <rFont val="Calibri"/>
        <charset val="134"/>
      </rPr>
      <t>5</t>
    </r>
  </si>
  <si>
    <t>龚训</t>
  </si>
  <si>
    <t>5-16</t>
  </si>
  <si>
    <r>
      <rPr>
        <sz val="10"/>
        <color rgb="FF000000"/>
        <rFont val="宋体"/>
        <charset val="134"/>
      </rPr>
      <t>医务部干事岗</t>
    </r>
    <r>
      <rPr>
        <sz val="10"/>
        <color rgb="FF000000"/>
        <rFont val="Calibri"/>
        <charset val="134"/>
      </rPr>
      <t>6</t>
    </r>
  </si>
  <si>
    <t>刘海燕</t>
  </si>
  <si>
    <t>5-17</t>
  </si>
  <si>
    <t>刘莉</t>
  </si>
  <si>
    <t>5-18</t>
  </si>
  <si>
    <t>罗郸</t>
  </si>
  <si>
    <t>5-19</t>
  </si>
  <si>
    <t>神经内科医师岗</t>
  </si>
  <si>
    <t>杨明兵</t>
  </si>
  <si>
    <t>5-20</t>
  </si>
  <si>
    <t>心血管内科医师岗1</t>
  </si>
  <si>
    <t>邓杨波</t>
  </si>
  <si>
    <t>5-21</t>
  </si>
  <si>
    <t>心血管内科医师岗2</t>
  </si>
  <si>
    <t>万一</t>
  </si>
  <si>
    <t>5-22</t>
  </si>
  <si>
    <t>肾病学科医师岗1</t>
  </si>
  <si>
    <t>孙劦义</t>
  </si>
  <si>
    <t>5-23</t>
  </si>
  <si>
    <t>肾病学科医师岗2</t>
  </si>
  <si>
    <t>庞洁玉</t>
  </si>
  <si>
    <t>5-24</t>
  </si>
  <si>
    <t>肝胆外科医师岗</t>
  </si>
  <si>
    <t>周健</t>
  </si>
  <si>
    <t>6-1</t>
  </si>
  <si>
    <t>产科医师岗</t>
  </si>
  <si>
    <t>陈洪</t>
  </si>
  <si>
    <t>6-2</t>
  </si>
  <si>
    <t>骨科医师岗1</t>
  </si>
  <si>
    <t>柯威</t>
  </si>
  <si>
    <t>6-4</t>
  </si>
  <si>
    <t>谭涛</t>
  </si>
  <si>
    <t>6-3</t>
  </si>
  <si>
    <t>骨科医师岗2</t>
  </si>
  <si>
    <t>夏海军</t>
  </si>
  <si>
    <t>6-5</t>
  </si>
  <si>
    <t>内分泌科医师岗</t>
  </si>
  <si>
    <t>罗旭</t>
  </si>
  <si>
    <t>6-6</t>
  </si>
  <si>
    <t>药剂科临床药师岗</t>
  </si>
  <si>
    <t>吕远霞</t>
  </si>
  <si>
    <t>6-9</t>
  </si>
  <si>
    <t>李开铃</t>
  </si>
  <si>
    <t>6-8</t>
  </si>
  <si>
    <t>李昶莹</t>
  </si>
  <si>
    <t>6-7</t>
  </si>
  <si>
    <t>程凡容</t>
  </si>
  <si>
    <t>6-10</t>
  </si>
  <si>
    <t>耳鼻咽喉科医师岗</t>
  </si>
  <si>
    <t>侯青</t>
  </si>
  <si>
    <t>6-11</t>
  </si>
  <si>
    <t>感染性疾病科医师岗</t>
  </si>
  <si>
    <t>陈良妩</t>
  </si>
  <si>
    <t>6-12</t>
  </si>
  <si>
    <t>临床护理岗</t>
  </si>
  <si>
    <t>曾旭东</t>
  </si>
  <si>
    <t>6-13</t>
  </si>
  <si>
    <t>针灸推拿医师岗</t>
  </si>
  <si>
    <t>何昕璐</t>
  </si>
  <si>
    <t>6-14</t>
  </si>
  <si>
    <t>普外医师岗</t>
  </si>
  <si>
    <t>陈华</t>
  </si>
  <si>
    <t>6-15</t>
  </si>
  <si>
    <t>骨科医师岗</t>
  </si>
  <si>
    <t>曹让钱</t>
  </si>
  <si>
    <t>6-16</t>
  </si>
  <si>
    <t>麻醉医师岗</t>
  </si>
  <si>
    <t>李志国</t>
  </si>
  <si>
    <t>6-17</t>
  </si>
  <si>
    <t>呼吸科医师岗</t>
  </si>
  <si>
    <t>张暘阳</t>
  </si>
  <si>
    <t>6-18</t>
  </si>
  <si>
    <t>心血管内科医师岗</t>
  </si>
  <si>
    <t>李德刚</t>
  </si>
  <si>
    <t>6-20</t>
  </si>
  <si>
    <t>唐永春</t>
  </si>
  <si>
    <t>6-19</t>
  </si>
  <si>
    <t>护理管理岗</t>
  </si>
  <si>
    <t>刘英</t>
  </si>
  <si>
    <t>6-21</t>
  </si>
  <si>
    <t>中医科医师岗</t>
  </si>
  <si>
    <t>韩浩</t>
  </si>
  <si>
    <t>6-22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</si>
</sst>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楷体_GBK"/>
      <charset val="134"/>
    </font>
    <font>
      <sz val="14"/>
      <color theme="1"/>
      <name val="宋体"/>
      <charset val="134"/>
      <scheme val="minor"/>
    </font>
    <font>
      <sz val="8"/>
      <color theme="1"/>
      <name val="方正仿宋_GBK"/>
      <charset val="134"/>
    </font>
    <font>
      <b/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0" borderId="0"/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/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tabSelected="1" workbookViewId="0">
      <pane ySplit="4" topLeftCell="A5" activePane="bottomLeft" state="frozen"/>
      <selection/>
      <selection pane="bottomLeft" activeCell="I98" sqref="I98"/>
    </sheetView>
  </sheetViews>
  <sheetFormatPr defaultColWidth="9" defaultRowHeight="13.5"/>
  <cols>
    <col min="1" max="1" width="3.10833333333333" style="5" customWidth="1"/>
    <col min="2" max="2" width="21.875" style="6" customWidth="1"/>
    <col min="3" max="3" width="13.625" style="7" customWidth="1"/>
    <col min="4" max="4" width="4.125" style="8" customWidth="1"/>
    <col min="5" max="5" width="7.25" style="9" customWidth="1"/>
    <col min="6" max="6" width="5.5" style="9" customWidth="1"/>
    <col min="7" max="7" width="9.5" style="9" customWidth="1"/>
    <col min="8" max="8" width="8" style="6" customWidth="1"/>
    <col min="9" max="9" width="8.66666666666667" style="10" customWidth="1"/>
    <col min="10" max="10" width="9.10833333333333" style="10" customWidth="1"/>
    <col min="11" max="11" width="10" style="10" customWidth="1"/>
    <col min="12" max="12" width="9.55833333333333" style="10" customWidth="1"/>
    <col min="13" max="13" width="5" style="6" customWidth="1"/>
    <col min="14" max="14" width="6.33333333333333" style="6" customWidth="1"/>
    <col min="15" max="15" width="9.25" style="6" customWidth="1"/>
    <col min="16" max="16" width="6.10833333333333" style="6" customWidth="1"/>
    <col min="17" max="16384" width="9" style="6"/>
  </cols>
  <sheetData>
    <row r="1" ht="21" customHeight="1" spans="1:16">
      <c r="A1" s="11" t="s">
        <v>0</v>
      </c>
      <c r="B1" s="11"/>
      <c r="C1" s="11"/>
      <c r="D1" s="11"/>
      <c r="E1" s="11"/>
      <c r="F1" s="11"/>
      <c r="G1" s="12"/>
      <c r="H1" s="11"/>
      <c r="I1" s="25"/>
      <c r="J1" s="25"/>
      <c r="K1" s="25"/>
      <c r="L1" s="25"/>
      <c r="M1" s="11"/>
      <c r="N1" s="11"/>
      <c r="O1" s="11"/>
      <c r="P1" s="11"/>
    </row>
    <row r="2" ht="37" customHeight="1" spans="1:16">
      <c r="A2" s="13" t="s">
        <v>1</v>
      </c>
      <c r="B2" s="13"/>
      <c r="C2" s="13"/>
      <c r="D2" s="13"/>
      <c r="E2" s="13"/>
      <c r="F2" s="13"/>
      <c r="G2" s="14"/>
      <c r="H2" s="13"/>
      <c r="I2" s="26"/>
      <c r="J2" s="26"/>
      <c r="K2" s="26"/>
      <c r="L2" s="26"/>
      <c r="M2" s="13"/>
      <c r="N2" s="13"/>
      <c r="O2" s="13"/>
      <c r="P2" s="13"/>
    </row>
    <row r="3" s="1" customFormat="1" ht="15" customHeight="1" spans="1:16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5" t="s">
        <v>9</v>
      </c>
      <c r="I3" s="27"/>
      <c r="J3" s="28" t="s">
        <v>10</v>
      </c>
      <c r="K3" s="28"/>
      <c r="L3" s="28" t="s">
        <v>11</v>
      </c>
      <c r="M3" s="29" t="s">
        <v>12</v>
      </c>
      <c r="N3" s="15" t="s">
        <v>13</v>
      </c>
      <c r="O3" s="15" t="s">
        <v>14</v>
      </c>
      <c r="P3" s="15" t="s">
        <v>15</v>
      </c>
    </row>
    <row r="4" s="1" customFormat="1" ht="22" customHeight="1" spans="1:16">
      <c r="A4" s="15"/>
      <c r="B4" s="16"/>
      <c r="C4" s="15"/>
      <c r="D4" s="15"/>
      <c r="E4" s="15"/>
      <c r="F4" s="15"/>
      <c r="G4" s="17"/>
      <c r="H4" s="15" t="s">
        <v>16</v>
      </c>
      <c r="I4" s="27" t="s">
        <v>17</v>
      </c>
      <c r="J4" s="27" t="s">
        <v>18</v>
      </c>
      <c r="K4" s="28" t="s">
        <v>17</v>
      </c>
      <c r="L4" s="28"/>
      <c r="M4" s="29"/>
      <c r="N4" s="15"/>
      <c r="O4" s="15"/>
      <c r="P4" s="15"/>
    </row>
    <row r="5" customFormat="1" ht="18" customHeight="1" spans="1:16">
      <c r="A5" s="18">
        <v>1</v>
      </c>
      <c r="B5" s="18" t="s">
        <v>19</v>
      </c>
      <c r="C5" s="18" t="s">
        <v>20</v>
      </c>
      <c r="D5" s="18">
        <v>1</v>
      </c>
      <c r="E5" s="18" t="s">
        <v>21</v>
      </c>
      <c r="F5" s="18" t="s">
        <v>22</v>
      </c>
      <c r="G5" s="19" t="s">
        <v>23</v>
      </c>
      <c r="H5" s="20">
        <v>223.5</v>
      </c>
      <c r="I5" s="30">
        <f>H5/3*50%</f>
        <v>37.25</v>
      </c>
      <c r="J5" s="20">
        <v>84.2</v>
      </c>
      <c r="K5" s="20">
        <f>J5*50%</f>
        <v>42.1</v>
      </c>
      <c r="L5" s="30">
        <f>I5+K5</f>
        <v>79.35</v>
      </c>
      <c r="M5" s="31">
        <v>1</v>
      </c>
      <c r="N5" s="31" t="s">
        <v>24</v>
      </c>
      <c r="O5" s="32" t="s">
        <v>25</v>
      </c>
      <c r="P5" s="31"/>
    </row>
    <row r="6" customFormat="1" ht="18" customHeight="1" spans="1:16">
      <c r="A6" s="18">
        <v>2</v>
      </c>
      <c r="B6" s="18" t="s">
        <v>19</v>
      </c>
      <c r="C6" s="18" t="s">
        <v>20</v>
      </c>
      <c r="D6" s="18"/>
      <c r="E6" s="18" t="s">
        <v>26</v>
      </c>
      <c r="F6" s="18" t="s">
        <v>27</v>
      </c>
      <c r="G6" s="19" t="s">
        <v>28</v>
      </c>
      <c r="H6" s="20">
        <v>222.5</v>
      </c>
      <c r="I6" s="30">
        <f>H6/3*50%</f>
        <v>37.0833333333333</v>
      </c>
      <c r="J6" s="20">
        <v>78</v>
      </c>
      <c r="K6" s="20">
        <f>J6*50%</f>
        <v>39</v>
      </c>
      <c r="L6" s="30">
        <f t="shared" ref="L6:L29" si="0">I6+K6</f>
        <v>76.0833333333333</v>
      </c>
      <c r="M6" s="31">
        <v>3</v>
      </c>
      <c r="N6" s="33" t="s">
        <v>29</v>
      </c>
      <c r="O6" s="32" t="s">
        <v>25</v>
      </c>
      <c r="P6" s="31"/>
    </row>
    <row r="7" customFormat="1" ht="18" customHeight="1" spans="1:16">
      <c r="A7" s="18">
        <v>3</v>
      </c>
      <c r="B7" s="18" t="s">
        <v>19</v>
      </c>
      <c r="C7" s="18" t="s">
        <v>20</v>
      </c>
      <c r="D7" s="18"/>
      <c r="E7" s="18" t="s">
        <v>30</v>
      </c>
      <c r="F7" s="18" t="s">
        <v>27</v>
      </c>
      <c r="G7" s="19" t="s">
        <v>31</v>
      </c>
      <c r="H7" s="20">
        <v>220</v>
      </c>
      <c r="I7" s="30">
        <f>H7/3*50%</f>
        <v>36.6666666666667</v>
      </c>
      <c r="J7" s="20">
        <v>79.6</v>
      </c>
      <c r="K7" s="20">
        <f>J7*50%</f>
        <v>39.8</v>
      </c>
      <c r="L7" s="30">
        <f t="shared" si="0"/>
        <v>76.4666666666667</v>
      </c>
      <c r="M7" s="31">
        <v>2</v>
      </c>
      <c r="N7" s="33" t="s">
        <v>29</v>
      </c>
      <c r="O7" s="32" t="s">
        <v>25</v>
      </c>
      <c r="P7" s="31"/>
    </row>
    <row r="8" customFormat="1" ht="18" customHeight="1" spans="1:16">
      <c r="A8" s="18">
        <v>4</v>
      </c>
      <c r="B8" s="18" t="s">
        <v>19</v>
      </c>
      <c r="C8" s="18" t="s">
        <v>20</v>
      </c>
      <c r="D8" s="18"/>
      <c r="E8" s="18" t="s">
        <v>32</v>
      </c>
      <c r="F8" s="18" t="s">
        <v>27</v>
      </c>
      <c r="G8" s="19" t="s">
        <v>33</v>
      </c>
      <c r="H8" s="20">
        <v>220</v>
      </c>
      <c r="I8" s="30">
        <f>H8/3*50%</f>
        <v>36.6666666666667</v>
      </c>
      <c r="J8" s="20">
        <v>78.4</v>
      </c>
      <c r="K8" s="20">
        <f>J8*50%</f>
        <v>39.2</v>
      </c>
      <c r="L8" s="30">
        <f t="shared" si="0"/>
        <v>75.8666666666667</v>
      </c>
      <c r="M8" s="31">
        <v>4</v>
      </c>
      <c r="N8" s="33" t="s">
        <v>29</v>
      </c>
      <c r="O8" s="32" t="s">
        <v>25</v>
      </c>
      <c r="P8" s="31"/>
    </row>
    <row r="9" s="2" customFormat="1" ht="18" customHeight="1" spans="1:16">
      <c r="A9" s="18">
        <v>5</v>
      </c>
      <c r="B9" s="18" t="s">
        <v>34</v>
      </c>
      <c r="C9" s="18" t="s">
        <v>35</v>
      </c>
      <c r="D9" s="18">
        <v>1</v>
      </c>
      <c r="E9" s="18" t="s">
        <v>36</v>
      </c>
      <c r="F9" s="18" t="s">
        <v>22</v>
      </c>
      <c r="G9" s="21" t="s">
        <v>37</v>
      </c>
      <c r="H9" s="20">
        <v>249.5</v>
      </c>
      <c r="I9" s="30">
        <f>H9/3*60%</f>
        <v>49.9</v>
      </c>
      <c r="J9" s="20">
        <v>77.8</v>
      </c>
      <c r="K9" s="20">
        <f>J9*40%</f>
        <v>31.12</v>
      </c>
      <c r="L9" s="30">
        <f t="shared" si="0"/>
        <v>81.02</v>
      </c>
      <c r="M9" s="33">
        <v>2</v>
      </c>
      <c r="N9" s="33" t="s">
        <v>29</v>
      </c>
      <c r="O9" s="32" t="s">
        <v>38</v>
      </c>
      <c r="P9" s="33"/>
    </row>
    <row r="10" s="2" customFormat="1" ht="18" customHeight="1" spans="1:16">
      <c r="A10" s="18">
        <v>6</v>
      </c>
      <c r="B10" s="18" t="s">
        <v>34</v>
      </c>
      <c r="C10" s="18" t="s">
        <v>35</v>
      </c>
      <c r="D10" s="18"/>
      <c r="E10" s="18" t="s">
        <v>39</v>
      </c>
      <c r="F10" s="18" t="s">
        <v>22</v>
      </c>
      <c r="G10" s="21" t="s">
        <v>40</v>
      </c>
      <c r="H10" s="20">
        <v>248</v>
      </c>
      <c r="I10" s="30">
        <f t="shared" ref="I10:I20" si="1">H10/3*60%</f>
        <v>49.6</v>
      </c>
      <c r="J10" s="20">
        <v>79.6</v>
      </c>
      <c r="K10" s="20">
        <f t="shared" ref="K10:K29" si="2">J10*40%</f>
        <v>31.84</v>
      </c>
      <c r="L10" s="30">
        <f t="shared" si="0"/>
        <v>81.44</v>
      </c>
      <c r="M10" s="33">
        <v>1</v>
      </c>
      <c r="N10" s="31" t="s">
        <v>24</v>
      </c>
      <c r="O10" s="32" t="s">
        <v>38</v>
      </c>
      <c r="P10" s="33"/>
    </row>
    <row r="11" s="2" customFormat="1" ht="18" customHeight="1" spans="1:16">
      <c r="A11" s="18">
        <v>7</v>
      </c>
      <c r="B11" s="18" t="s">
        <v>34</v>
      </c>
      <c r="C11" s="18" t="s">
        <v>35</v>
      </c>
      <c r="D11" s="18"/>
      <c r="E11" s="18" t="s">
        <v>41</v>
      </c>
      <c r="F11" s="18" t="s">
        <v>27</v>
      </c>
      <c r="G11" s="21" t="s">
        <v>42</v>
      </c>
      <c r="H11" s="20">
        <v>241</v>
      </c>
      <c r="I11" s="30">
        <f t="shared" si="1"/>
        <v>48.2</v>
      </c>
      <c r="J11" s="20">
        <v>74.4</v>
      </c>
      <c r="K11" s="20">
        <f t="shared" si="2"/>
        <v>29.76</v>
      </c>
      <c r="L11" s="30">
        <f t="shared" si="0"/>
        <v>77.96</v>
      </c>
      <c r="M11" s="33">
        <v>3</v>
      </c>
      <c r="N11" s="33" t="s">
        <v>29</v>
      </c>
      <c r="O11" s="32" t="s">
        <v>38</v>
      </c>
      <c r="P11" s="33"/>
    </row>
    <row r="12" s="2" customFormat="1" ht="18" customHeight="1" spans="1:16">
      <c r="A12" s="18">
        <v>8</v>
      </c>
      <c r="B12" s="18" t="s">
        <v>43</v>
      </c>
      <c r="C12" s="18" t="s">
        <v>44</v>
      </c>
      <c r="D12" s="18">
        <v>1</v>
      </c>
      <c r="E12" s="18" t="s">
        <v>45</v>
      </c>
      <c r="F12" s="18" t="s">
        <v>22</v>
      </c>
      <c r="G12" s="21" t="s">
        <v>46</v>
      </c>
      <c r="H12" s="20">
        <v>249</v>
      </c>
      <c r="I12" s="30">
        <f t="shared" si="1"/>
        <v>49.8</v>
      </c>
      <c r="J12" s="20">
        <v>80</v>
      </c>
      <c r="K12" s="20">
        <f t="shared" si="2"/>
        <v>32</v>
      </c>
      <c r="L12" s="30">
        <f t="shared" si="0"/>
        <v>81.8</v>
      </c>
      <c r="M12" s="33">
        <v>1</v>
      </c>
      <c r="N12" s="31" t="s">
        <v>24</v>
      </c>
      <c r="O12" s="32" t="s">
        <v>38</v>
      </c>
      <c r="P12" s="33"/>
    </row>
    <row r="13" s="2" customFormat="1" ht="18" customHeight="1" spans="1:16">
      <c r="A13" s="18">
        <v>9</v>
      </c>
      <c r="B13" s="18" t="s">
        <v>43</v>
      </c>
      <c r="C13" s="18" t="s">
        <v>44</v>
      </c>
      <c r="D13" s="18"/>
      <c r="E13" s="18" t="s">
        <v>47</v>
      </c>
      <c r="F13" s="18" t="s">
        <v>22</v>
      </c>
      <c r="G13" s="21" t="s">
        <v>48</v>
      </c>
      <c r="H13" s="20">
        <v>246.5</v>
      </c>
      <c r="I13" s="30">
        <f t="shared" si="1"/>
        <v>49.3</v>
      </c>
      <c r="J13" s="20">
        <v>81.2</v>
      </c>
      <c r="K13" s="20">
        <f t="shared" si="2"/>
        <v>32.48</v>
      </c>
      <c r="L13" s="30">
        <f t="shared" si="0"/>
        <v>81.78</v>
      </c>
      <c r="M13" s="33">
        <v>2</v>
      </c>
      <c r="N13" s="33" t="s">
        <v>29</v>
      </c>
      <c r="O13" s="32" t="s">
        <v>38</v>
      </c>
      <c r="P13" s="33"/>
    </row>
    <row r="14" s="2" customFormat="1" ht="18" customHeight="1" spans="1:16">
      <c r="A14" s="18">
        <v>10</v>
      </c>
      <c r="B14" s="18" t="s">
        <v>43</v>
      </c>
      <c r="C14" s="18" t="s">
        <v>44</v>
      </c>
      <c r="D14" s="18"/>
      <c r="E14" s="18" t="s">
        <v>49</v>
      </c>
      <c r="F14" s="18" t="s">
        <v>22</v>
      </c>
      <c r="G14" s="21" t="s">
        <v>50</v>
      </c>
      <c r="H14" s="20">
        <v>244</v>
      </c>
      <c r="I14" s="30">
        <f t="shared" si="1"/>
        <v>48.8</v>
      </c>
      <c r="J14" s="20">
        <v>81.8</v>
      </c>
      <c r="K14" s="20">
        <f t="shared" si="2"/>
        <v>32.72</v>
      </c>
      <c r="L14" s="30">
        <f t="shared" si="0"/>
        <v>81.52</v>
      </c>
      <c r="M14" s="33">
        <v>3</v>
      </c>
      <c r="N14" s="33" t="s">
        <v>29</v>
      </c>
      <c r="O14" s="32" t="s">
        <v>38</v>
      </c>
      <c r="P14" s="33"/>
    </row>
    <row r="15" s="2" customFormat="1" ht="18" customHeight="1" spans="1:16">
      <c r="A15" s="18">
        <v>11</v>
      </c>
      <c r="B15" s="18" t="s">
        <v>43</v>
      </c>
      <c r="C15" s="18" t="s">
        <v>51</v>
      </c>
      <c r="D15" s="18">
        <v>1</v>
      </c>
      <c r="E15" s="18" t="s">
        <v>52</v>
      </c>
      <c r="F15" s="18" t="s">
        <v>22</v>
      </c>
      <c r="G15" s="21" t="s">
        <v>53</v>
      </c>
      <c r="H15" s="20">
        <v>253.5</v>
      </c>
      <c r="I15" s="30">
        <f t="shared" si="1"/>
        <v>50.7</v>
      </c>
      <c r="J15" s="20">
        <v>81.2</v>
      </c>
      <c r="K15" s="20">
        <f t="shared" si="2"/>
        <v>32.48</v>
      </c>
      <c r="L15" s="30">
        <f t="shared" si="0"/>
        <v>83.18</v>
      </c>
      <c r="M15" s="33">
        <v>1</v>
      </c>
      <c r="N15" s="31" t="s">
        <v>24</v>
      </c>
      <c r="O15" s="32" t="s">
        <v>38</v>
      </c>
      <c r="P15" s="33"/>
    </row>
    <row r="16" s="2" customFormat="1" ht="18" customHeight="1" spans="1:16">
      <c r="A16" s="18">
        <v>12</v>
      </c>
      <c r="B16" s="18" t="s">
        <v>43</v>
      </c>
      <c r="C16" s="18" t="s">
        <v>51</v>
      </c>
      <c r="D16" s="18"/>
      <c r="E16" s="18" t="s">
        <v>54</v>
      </c>
      <c r="F16" s="18" t="s">
        <v>27</v>
      </c>
      <c r="G16" s="21" t="s">
        <v>55</v>
      </c>
      <c r="H16" s="20">
        <v>252.5</v>
      </c>
      <c r="I16" s="30">
        <f t="shared" si="1"/>
        <v>50.5</v>
      </c>
      <c r="J16" s="20">
        <v>80.6</v>
      </c>
      <c r="K16" s="20">
        <f t="shared" si="2"/>
        <v>32.24</v>
      </c>
      <c r="L16" s="30">
        <f t="shared" si="0"/>
        <v>82.74</v>
      </c>
      <c r="M16" s="33">
        <v>2</v>
      </c>
      <c r="N16" s="33" t="s">
        <v>29</v>
      </c>
      <c r="O16" s="32" t="s">
        <v>38</v>
      </c>
      <c r="P16" s="33"/>
    </row>
    <row r="17" s="3" customFormat="1" ht="18" customHeight="1" spans="1:16">
      <c r="A17" s="18">
        <v>13</v>
      </c>
      <c r="B17" s="18" t="s">
        <v>43</v>
      </c>
      <c r="C17" s="18" t="s">
        <v>51</v>
      </c>
      <c r="D17" s="18"/>
      <c r="E17" s="18" t="s">
        <v>56</v>
      </c>
      <c r="F17" s="18" t="s">
        <v>22</v>
      </c>
      <c r="G17" s="22" t="s">
        <v>57</v>
      </c>
      <c r="H17" s="20">
        <v>247.5</v>
      </c>
      <c r="I17" s="30">
        <f t="shared" si="1"/>
        <v>49.5</v>
      </c>
      <c r="J17" s="20">
        <v>74.4</v>
      </c>
      <c r="K17" s="20">
        <f t="shared" si="2"/>
        <v>29.76</v>
      </c>
      <c r="L17" s="30">
        <f t="shared" si="0"/>
        <v>79.26</v>
      </c>
      <c r="M17" s="34">
        <v>3</v>
      </c>
      <c r="N17" s="33" t="s">
        <v>29</v>
      </c>
      <c r="O17" s="32" t="s">
        <v>38</v>
      </c>
      <c r="P17" s="34"/>
    </row>
    <row r="18" s="3" customFormat="1" ht="18" customHeight="1" spans="1:16">
      <c r="A18" s="18">
        <v>14</v>
      </c>
      <c r="B18" s="18" t="s">
        <v>43</v>
      </c>
      <c r="C18" s="18" t="s">
        <v>58</v>
      </c>
      <c r="D18" s="18">
        <v>1</v>
      </c>
      <c r="E18" s="18" t="s">
        <v>59</v>
      </c>
      <c r="F18" s="18" t="s">
        <v>27</v>
      </c>
      <c r="G18" s="22" t="s">
        <v>60</v>
      </c>
      <c r="H18" s="20">
        <v>247</v>
      </c>
      <c r="I18" s="30">
        <f t="shared" si="1"/>
        <v>49.4</v>
      </c>
      <c r="J18" s="20">
        <v>78.2</v>
      </c>
      <c r="K18" s="20">
        <f t="shared" si="2"/>
        <v>31.28</v>
      </c>
      <c r="L18" s="30">
        <f t="shared" si="0"/>
        <v>80.68</v>
      </c>
      <c r="M18" s="34">
        <v>1</v>
      </c>
      <c r="N18" s="31" t="s">
        <v>24</v>
      </c>
      <c r="O18" s="32" t="s">
        <v>38</v>
      </c>
      <c r="P18" s="34"/>
    </row>
    <row r="19" s="3" customFormat="1" ht="18" customHeight="1" spans="1:16">
      <c r="A19" s="18">
        <v>15</v>
      </c>
      <c r="B19" s="18" t="s">
        <v>43</v>
      </c>
      <c r="C19" s="18" t="s">
        <v>58</v>
      </c>
      <c r="D19" s="18"/>
      <c r="E19" s="18" t="s">
        <v>61</v>
      </c>
      <c r="F19" s="18" t="s">
        <v>27</v>
      </c>
      <c r="G19" s="22" t="s">
        <v>62</v>
      </c>
      <c r="H19" s="20">
        <v>236.5</v>
      </c>
      <c r="I19" s="30">
        <f t="shared" si="1"/>
        <v>47.3</v>
      </c>
      <c r="J19" s="20">
        <v>75.6</v>
      </c>
      <c r="K19" s="20">
        <f t="shared" si="2"/>
        <v>30.24</v>
      </c>
      <c r="L19" s="30">
        <f t="shared" si="0"/>
        <v>77.54</v>
      </c>
      <c r="M19" s="34">
        <v>3</v>
      </c>
      <c r="N19" s="33" t="s">
        <v>29</v>
      </c>
      <c r="O19" s="32" t="s">
        <v>38</v>
      </c>
      <c r="P19" s="34"/>
    </row>
    <row r="20" s="2" customFormat="1" ht="18" customHeight="1" spans="1:16">
      <c r="A20" s="18">
        <v>16</v>
      </c>
      <c r="B20" s="18" t="s">
        <v>43</v>
      </c>
      <c r="C20" s="18" t="s">
        <v>58</v>
      </c>
      <c r="D20" s="18"/>
      <c r="E20" s="18" t="s">
        <v>63</v>
      </c>
      <c r="F20" s="18" t="s">
        <v>22</v>
      </c>
      <c r="G20" s="21" t="s">
        <v>64</v>
      </c>
      <c r="H20" s="20">
        <v>236.5</v>
      </c>
      <c r="I20" s="30">
        <f t="shared" si="1"/>
        <v>47.3</v>
      </c>
      <c r="J20" s="20">
        <v>78.6</v>
      </c>
      <c r="K20" s="20">
        <f t="shared" si="2"/>
        <v>31.44</v>
      </c>
      <c r="L20" s="30">
        <f t="shared" si="0"/>
        <v>78.74</v>
      </c>
      <c r="M20" s="33">
        <v>2</v>
      </c>
      <c r="N20" s="33" t="s">
        <v>29</v>
      </c>
      <c r="O20" s="32" t="s">
        <v>38</v>
      </c>
      <c r="P20" s="33"/>
    </row>
    <row r="21" customFormat="1" ht="18" customHeight="1" spans="1:16">
      <c r="A21" s="18">
        <v>17</v>
      </c>
      <c r="B21" s="18" t="s">
        <v>65</v>
      </c>
      <c r="C21" s="18" t="s">
        <v>66</v>
      </c>
      <c r="D21" s="18">
        <v>2</v>
      </c>
      <c r="E21" s="18" t="s">
        <v>67</v>
      </c>
      <c r="F21" s="18" t="s">
        <v>22</v>
      </c>
      <c r="G21" s="19" t="s">
        <v>68</v>
      </c>
      <c r="H21" s="20">
        <v>146.9</v>
      </c>
      <c r="I21" s="30">
        <f>H21/2*60%</f>
        <v>44.07</v>
      </c>
      <c r="J21" s="20">
        <v>80.2</v>
      </c>
      <c r="K21" s="20">
        <f t="shared" si="2"/>
        <v>32.08</v>
      </c>
      <c r="L21" s="30">
        <f t="shared" si="0"/>
        <v>76.15</v>
      </c>
      <c r="M21" s="31">
        <v>2</v>
      </c>
      <c r="N21" s="31" t="s">
        <v>24</v>
      </c>
      <c r="O21" s="32" t="s">
        <v>69</v>
      </c>
      <c r="P21" s="31"/>
    </row>
    <row r="22" customFormat="1" ht="18" customHeight="1" spans="1:16">
      <c r="A22" s="18">
        <v>18</v>
      </c>
      <c r="B22" s="18" t="s">
        <v>65</v>
      </c>
      <c r="C22" s="18" t="s">
        <v>66</v>
      </c>
      <c r="D22" s="18"/>
      <c r="E22" s="18" t="s">
        <v>70</v>
      </c>
      <c r="F22" s="18" t="s">
        <v>22</v>
      </c>
      <c r="G22" s="19" t="s">
        <v>71</v>
      </c>
      <c r="H22" s="20">
        <v>146.3</v>
      </c>
      <c r="I22" s="30">
        <f t="shared" ref="I22:I55" si="3">H22/2*60%</f>
        <v>43.89</v>
      </c>
      <c r="J22" s="20">
        <v>80.2</v>
      </c>
      <c r="K22" s="20">
        <f t="shared" si="2"/>
        <v>32.08</v>
      </c>
      <c r="L22" s="30">
        <f t="shared" si="0"/>
        <v>75.97</v>
      </c>
      <c r="M22" s="31">
        <v>3</v>
      </c>
      <c r="N22" s="33" t="s">
        <v>29</v>
      </c>
      <c r="O22" s="32" t="s">
        <v>69</v>
      </c>
      <c r="P22" s="31"/>
    </row>
    <row r="23" customFormat="1" ht="18" customHeight="1" spans="1:16">
      <c r="A23" s="18">
        <v>19</v>
      </c>
      <c r="B23" s="18" t="s">
        <v>65</v>
      </c>
      <c r="C23" s="18" t="s">
        <v>66</v>
      </c>
      <c r="D23" s="18"/>
      <c r="E23" s="18" t="s">
        <v>72</v>
      </c>
      <c r="F23" s="18" t="s">
        <v>22</v>
      </c>
      <c r="G23" s="19" t="s">
        <v>73</v>
      </c>
      <c r="H23" s="20">
        <v>145.6</v>
      </c>
      <c r="I23" s="30">
        <f t="shared" si="3"/>
        <v>43.68</v>
      </c>
      <c r="J23" s="20">
        <v>84.6</v>
      </c>
      <c r="K23" s="20">
        <f t="shared" si="2"/>
        <v>33.84</v>
      </c>
      <c r="L23" s="30">
        <f t="shared" si="0"/>
        <v>77.52</v>
      </c>
      <c r="M23" s="31">
        <v>1</v>
      </c>
      <c r="N23" s="31" t="s">
        <v>24</v>
      </c>
      <c r="O23" s="32" t="s">
        <v>69</v>
      </c>
      <c r="P23" s="31"/>
    </row>
    <row r="24" customFormat="1" ht="18" customHeight="1" spans="1:16">
      <c r="A24" s="18">
        <v>20</v>
      </c>
      <c r="B24" s="18" t="s">
        <v>65</v>
      </c>
      <c r="C24" s="18" t="s">
        <v>66</v>
      </c>
      <c r="D24" s="18"/>
      <c r="E24" s="18" t="s">
        <v>74</v>
      </c>
      <c r="F24" s="18" t="s">
        <v>22</v>
      </c>
      <c r="G24" s="19" t="s">
        <v>75</v>
      </c>
      <c r="H24" s="20">
        <v>145.1</v>
      </c>
      <c r="I24" s="30">
        <f t="shared" si="3"/>
        <v>43.53</v>
      </c>
      <c r="J24" s="20">
        <v>79.4</v>
      </c>
      <c r="K24" s="20">
        <f t="shared" si="2"/>
        <v>31.76</v>
      </c>
      <c r="L24" s="30">
        <f t="shared" si="0"/>
        <v>75.29</v>
      </c>
      <c r="M24" s="31">
        <v>4</v>
      </c>
      <c r="N24" s="33" t="s">
        <v>29</v>
      </c>
      <c r="O24" s="32" t="s">
        <v>69</v>
      </c>
      <c r="P24" s="31"/>
    </row>
    <row r="25" customFormat="1" ht="18" customHeight="1" spans="1:16">
      <c r="A25" s="18">
        <v>21</v>
      </c>
      <c r="B25" s="18" t="s">
        <v>65</v>
      </c>
      <c r="C25" s="18" t="s">
        <v>76</v>
      </c>
      <c r="D25" s="18">
        <v>2</v>
      </c>
      <c r="E25" s="18" t="s">
        <v>77</v>
      </c>
      <c r="F25" s="18" t="s">
        <v>27</v>
      </c>
      <c r="G25" s="19" t="s">
        <v>78</v>
      </c>
      <c r="H25" s="20">
        <v>150.5</v>
      </c>
      <c r="I25" s="30">
        <f t="shared" si="3"/>
        <v>45.15</v>
      </c>
      <c r="J25" s="20">
        <v>79.4</v>
      </c>
      <c r="K25" s="20">
        <f t="shared" si="2"/>
        <v>31.76</v>
      </c>
      <c r="L25" s="30">
        <f t="shared" si="0"/>
        <v>76.91</v>
      </c>
      <c r="M25" s="31">
        <v>1</v>
      </c>
      <c r="N25" s="31" t="s">
        <v>24</v>
      </c>
      <c r="O25" s="32" t="s">
        <v>69</v>
      </c>
      <c r="P25" s="31"/>
    </row>
    <row r="26" customFormat="1" ht="18" customHeight="1" spans="1:16">
      <c r="A26" s="18">
        <v>22</v>
      </c>
      <c r="B26" s="18" t="s">
        <v>65</v>
      </c>
      <c r="C26" s="18" t="s">
        <v>76</v>
      </c>
      <c r="D26" s="18"/>
      <c r="E26" s="18" t="s">
        <v>79</v>
      </c>
      <c r="F26" s="18" t="s">
        <v>27</v>
      </c>
      <c r="G26" s="19" t="s">
        <v>80</v>
      </c>
      <c r="H26" s="20">
        <v>150.3</v>
      </c>
      <c r="I26" s="30">
        <f t="shared" si="3"/>
        <v>45.09</v>
      </c>
      <c r="J26" s="20">
        <v>78.4</v>
      </c>
      <c r="K26" s="20">
        <f t="shared" si="2"/>
        <v>31.36</v>
      </c>
      <c r="L26" s="30">
        <f t="shared" si="0"/>
        <v>76.45</v>
      </c>
      <c r="M26" s="31">
        <v>2</v>
      </c>
      <c r="N26" s="31" t="s">
        <v>24</v>
      </c>
      <c r="O26" s="32" t="s">
        <v>69</v>
      </c>
      <c r="P26" s="31"/>
    </row>
    <row r="27" customFormat="1" ht="18" customHeight="1" spans="1:16">
      <c r="A27" s="18">
        <v>23</v>
      </c>
      <c r="B27" s="18" t="s">
        <v>65</v>
      </c>
      <c r="C27" s="18" t="s">
        <v>76</v>
      </c>
      <c r="D27" s="18"/>
      <c r="E27" s="18" t="s">
        <v>81</v>
      </c>
      <c r="F27" s="18" t="s">
        <v>27</v>
      </c>
      <c r="G27" s="19" t="s">
        <v>82</v>
      </c>
      <c r="H27" s="20">
        <v>148.3</v>
      </c>
      <c r="I27" s="30">
        <f t="shared" si="3"/>
        <v>44.49</v>
      </c>
      <c r="J27" s="20">
        <v>78.2</v>
      </c>
      <c r="K27" s="20">
        <f t="shared" si="2"/>
        <v>31.28</v>
      </c>
      <c r="L27" s="30">
        <f t="shared" si="0"/>
        <v>75.77</v>
      </c>
      <c r="M27" s="31">
        <v>3</v>
      </c>
      <c r="N27" s="33" t="s">
        <v>29</v>
      </c>
      <c r="O27" s="32" t="s">
        <v>69</v>
      </c>
      <c r="P27" s="31"/>
    </row>
    <row r="28" customFormat="1" ht="18" customHeight="1" spans="1:16">
      <c r="A28" s="18">
        <v>24</v>
      </c>
      <c r="B28" s="18" t="s">
        <v>65</v>
      </c>
      <c r="C28" s="18" t="s">
        <v>76</v>
      </c>
      <c r="D28" s="18"/>
      <c r="E28" s="18" t="s">
        <v>83</v>
      </c>
      <c r="F28" s="18" t="s">
        <v>27</v>
      </c>
      <c r="G28" s="19" t="s">
        <v>84</v>
      </c>
      <c r="H28" s="20">
        <v>145.6</v>
      </c>
      <c r="I28" s="30">
        <f t="shared" si="3"/>
        <v>43.68</v>
      </c>
      <c r="J28" s="20">
        <v>78.6</v>
      </c>
      <c r="K28" s="20">
        <f t="shared" si="2"/>
        <v>31.44</v>
      </c>
      <c r="L28" s="30">
        <f t="shared" si="0"/>
        <v>75.12</v>
      </c>
      <c r="M28" s="31">
        <v>4</v>
      </c>
      <c r="N28" s="33" t="s">
        <v>29</v>
      </c>
      <c r="O28" s="32" t="s">
        <v>69</v>
      </c>
      <c r="P28" s="31"/>
    </row>
    <row r="29" customFormat="1" ht="18" customHeight="1" spans="1:16">
      <c r="A29" s="18">
        <v>1</v>
      </c>
      <c r="B29" s="18" t="s">
        <v>85</v>
      </c>
      <c r="C29" s="18" t="s">
        <v>86</v>
      </c>
      <c r="D29" s="18">
        <v>2</v>
      </c>
      <c r="E29" s="18" t="s">
        <v>87</v>
      </c>
      <c r="F29" s="18" t="s">
        <v>22</v>
      </c>
      <c r="G29" s="19" t="s">
        <v>88</v>
      </c>
      <c r="H29" s="20">
        <v>146.2</v>
      </c>
      <c r="I29" s="30">
        <f t="shared" si="3"/>
        <v>43.86</v>
      </c>
      <c r="J29" s="20">
        <v>74.4</v>
      </c>
      <c r="K29" s="20">
        <f t="shared" si="2"/>
        <v>29.76</v>
      </c>
      <c r="L29" s="30">
        <f t="shared" si="0"/>
        <v>73.62</v>
      </c>
      <c r="M29" s="31">
        <v>2</v>
      </c>
      <c r="N29" s="31" t="s">
        <v>24</v>
      </c>
      <c r="O29" s="32" t="s">
        <v>69</v>
      </c>
      <c r="P29" s="31"/>
    </row>
    <row r="30" customFormat="1" ht="18" customHeight="1" spans="1:16">
      <c r="A30" s="18">
        <v>2</v>
      </c>
      <c r="B30" s="18" t="s">
        <v>85</v>
      </c>
      <c r="C30" s="18" t="s">
        <v>86</v>
      </c>
      <c r="D30" s="18"/>
      <c r="E30" s="18" t="s">
        <v>89</v>
      </c>
      <c r="F30" s="18" t="s">
        <v>22</v>
      </c>
      <c r="G30" s="19" t="s">
        <v>90</v>
      </c>
      <c r="H30" s="20">
        <v>143</v>
      </c>
      <c r="I30" s="30">
        <f t="shared" si="3"/>
        <v>42.9</v>
      </c>
      <c r="J30" s="20">
        <v>76</v>
      </c>
      <c r="K30" s="20">
        <f t="shared" ref="K30:K47" si="4">J30*40%</f>
        <v>30.4</v>
      </c>
      <c r="L30" s="30">
        <f t="shared" ref="L30:L48" si="5">I30+K30</f>
        <v>73.3</v>
      </c>
      <c r="M30" s="31">
        <v>3</v>
      </c>
      <c r="N30" s="33" t="s">
        <v>29</v>
      </c>
      <c r="O30" s="32" t="s">
        <v>69</v>
      </c>
      <c r="P30" s="31"/>
    </row>
    <row r="31" customFormat="1" ht="18" customHeight="1" spans="1:16">
      <c r="A31" s="18">
        <v>3</v>
      </c>
      <c r="B31" s="18" t="s">
        <v>85</v>
      </c>
      <c r="C31" s="18" t="s">
        <v>86</v>
      </c>
      <c r="D31" s="18"/>
      <c r="E31" s="18" t="s">
        <v>91</v>
      </c>
      <c r="F31" s="18" t="s">
        <v>22</v>
      </c>
      <c r="G31" s="19" t="s">
        <v>92</v>
      </c>
      <c r="H31" s="20">
        <v>141.3</v>
      </c>
      <c r="I31" s="30">
        <f t="shared" si="3"/>
        <v>42.39</v>
      </c>
      <c r="J31" s="20">
        <v>81.4</v>
      </c>
      <c r="K31" s="20">
        <f t="shared" si="4"/>
        <v>32.56</v>
      </c>
      <c r="L31" s="30">
        <f t="shared" si="5"/>
        <v>74.95</v>
      </c>
      <c r="M31" s="31">
        <v>1</v>
      </c>
      <c r="N31" s="31" t="s">
        <v>24</v>
      </c>
      <c r="O31" s="32" t="s">
        <v>69</v>
      </c>
      <c r="P31" s="31"/>
    </row>
    <row r="32" customFormat="1" ht="18" customHeight="1" spans="1:16">
      <c r="A32" s="18">
        <v>4</v>
      </c>
      <c r="B32" s="18" t="s">
        <v>85</v>
      </c>
      <c r="C32" s="18" t="s">
        <v>86</v>
      </c>
      <c r="D32" s="18"/>
      <c r="E32" s="18" t="s">
        <v>93</v>
      </c>
      <c r="F32" s="18" t="s">
        <v>22</v>
      </c>
      <c r="G32" s="19" t="s">
        <v>94</v>
      </c>
      <c r="H32" s="20">
        <v>140.3</v>
      </c>
      <c r="I32" s="30">
        <f t="shared" si="3"/>
        <v>42.09</v>
      </c>
      <c r="J32" s="20">
        <v>72.4</v>
      </c>
      <c r="K32" s="20">
        <f t="shared" si="4"/>
        <v>28.96</v>
      </c>
      <c r="L32" s="30">
        <f t="shared" si="5"/>
        <v>71.05</v>
      </c>
      <c r="M32" s="31">
        <v>4</v>
      </c>
      <c r="N32" s="33" t="s">
        <v>29</v>
      </c>
      <c r="O32" s="32" t="s">
        <v>69</v>
      </c>
      <c r="P32" s="31"/>
    </row>
    <row r="33" customFormat="1" ht="18" customHeight="1" spans="1:16">
      <c r="A33" s="18">
        <v>5</v>
      </c>
      <c r="B33" s="18" t="s">
        <v>85</v>
      </c>
      <c r="C33" s="18" t="s">
        <v>95</v>
      </c>
      <c r="D33" s="18">
        <v>2</v>
      </c>
      <c r="E33" s="18" t="s">
        <v>96</v>
      </c>
      <c r="F33" s="18" t="s">
        <v>27</v>
      </c>
      <c r="G33" s="19" t="s">
        <v>97</v>
      </c>
      <c r="H33" s="20">
        <v>139</v>
      </c>
      <c r="I33" s="30">
        <f t="shared" si="3"/>
        <v>41.7</v>
      </c>
      <c r="J33" s="20">
        <v>73.4</v>
      </c>
      <c r="K33" s="20">
        <f t="shared" si="4"/>
        <v>29.36</v>
      </c>
      <c r="L33" s="30">
        <f t="shared" si="5"/>
        <v>71.06</v>
      </c>
      <c r="M33" s="31">
        <v>1</v>
      </c>
      <c r="N33" s="31" t="s">
        <v>24</v>
      </c>
      <c r="O33" s="32" t="s">
        <v>69</v>
      </c>
      <c r="P33" s="31"/>
    </row>
    <row r="34" customFormat="1" ht="18" customHeight="1" spans="1:16">
      <c r="A34" s="18">
        <v>6</v>
      </c>
      <c r="B34" s="18" t="s">
        <v>85</v>
      </c>
      <c r="C34" s="18" t="s">
        <v>95</v>
      </c>
      <c r="D34" s="18"/>
      <c r="E34" s="18" t="s">
        <v>98</v>
      </c>
      <c r="F34" s="18" t="s">
        <v>27</v>
      </c>
      <c r="G34" s="19" t="s">
        <v>99</v>
      </c>
      <c r="H34" s="20">
        <v>136.8</v>
      </c>
      <c r="I34" s="30">
        <f t="shared" si="3"/>
        <v>41.04</v>
      </c>
      <c r="J34" s="20">
        <v>73</v>
      </c>
      <c r="K34" s="20">
        <f t="shared" si="4"/>
        <v>29.2</v>
      </c>
      <c r="L34" s="30">
        <f t="shared" si="5"/>
        <v>70.24</v>
      </c>
      <c r="M34" s="31">
        <v>2</v>
      </c>
      <c r="N34" s="31" t="s">
        <v>24</v>
      </c>
      <c r="O34" s="32" t="s">
        <v>69</v>
      </c>
      <c r="P34" s="31"/>
    </row>
    <row r="35" customFormat="1" ht="18" customHeight="1" spans="1:16">
      <c r="A35" s="18">
        <v>7</v>
      </c>
      <c r="B35" s="18" t="s">
        <v>85</v>
      </c>
      <c r="C35" s="18" t="s">
        <v>95</v>
      </c>
      <c r="D35" s="18"/>
      <c r="E35" s="18" t="s">
        <v>100</v>
      </c>
      <c r="F35" s="18" t="s">
        <v>27</v>
      </c>
      <c r="G35" s="19" t="s">
        <v>101</v>
      </c>
      <c r="H35" s="20">
        <v>135</v>
      </c>
      <c r="I35" s="30">
        <f t="shared" si="3"/>
        <v>40.5</v>
      </c>
      <c r="J35" s="20">
        <v>72.2</v>
      </c>
      <c r="K35" s="20">
        <f t="shared" si="4"/>
        <v>28.88</v>
      </c>
      <c r="L35" s="30">
        <f t="shared" si="5"/>
        <v>69.38</v>
      </c>
      <c r="M35" s="31">
        <v>3</v>
      </c>
      <c r="N35" s="33" t="s">
        <v>29</v>
      </c>
      <c r="O35" s="32" t="s">
        <v>69</v>
      </c>
      <c r="P35" s="31"/>
    </row>
    <row r="36" customFormat="1" ht="18" customHeight="1" spans="1:16">
      <c r="A36" s="18">
        <v>8</v>
      </c>
      <c r="B36" s="18" t="s">
        <v>85</v>
      </c>
      <c r="C36" s="18" t="s">
        <v>95</v>
      </c>
      <c r="D36" s="18"/>
      <c r="E36" s="18" t="s">
        <v>102</v>
      </c>
      <c r="F36" s="18" t="s">
        <v>27</v>
      </c>
      <c r="G36" s="19" t="s">
        <v>103</v>
      </c>
      <c r="H36" s="20">
        <v>134.1</v>
      </c>
      <c r="I36" s="30">
        <f t="shared" si="3"/>
        <v>40.23</v>
      </c>
      <c r="J36" s="20">
        <v>70.4</v>
      </c>
      <c r="K36" s="20">
        <f t="shared" si="4"/>
        <v>28.16</v>
      </c>
      <c r="L36" s="30">
        <f t="shared" si="5"/>
        <v>68.39</v>
      </c>
      <c r="M36" s="31">
        <v>4</v>
      </c>
      <c r="N36" s="33" t="s">
        <v>29</v>
      </c>
      <c r="O36" s="32" t="s">
        <v>69</v>
      </c>
      <c r="P36" s="31"/>
    </row>
    <row r="37" customFormat="1" ht="18" customHeight="1" spans="1:16">
      <c r="A37" s="18">
        <v>9</v>
      </c>
      <c r="B37" s="18" t="s">
        <v>104</v>
      </c>
      <c r="C37" s="18" t="s">
        <v>105</v>
      </c>
      <c r="D37" s="18">
        <v>2</v>
      </c>
      <c r="E37" s="18" t="s">
        <v>106</v>
      </c>
      <c r="F37" s="18" t="s">
        <v>22</v>
      </c>
      <c r="G37" s="19" t="s">
        <v>107</v>
      </c>
      <c r="H37" s="20">
        <v>149.7</v>
      </c>
      <c r="I37" s="30">
        <f t="shared" si="3"/>
        <v>44.91</v>
      </c>
      <c r="J37" s="20">
        <v>75</v>
      </c>
      <c r="K37" s="20">
        <f t="shared" si="4"/>
        <v>30</v>
      </c>
      <c r="L37" s="30">
        <f t="shared" si="5"/>
        <v>74.91</v>
      </c>
      <c r="M37" s="31">
        <v>1</v>
      </c>
      <c r="N37" s="31" t="s">
        <v>24</v>
      </c>
      <c r="O37" s="32" t="s">
        <v>69</v>
      </c>
      <c r="P37" s="31"/>
    </row>
    <row r="38" customFormat="1" ht="18" customHeight="1" spans="1:16">
      <c r="A38" s="18">
        <v>10</v>
      </c>
      <c r="B38" s="18" t="s">
        <v>104</v>
      </c>
      <c r="C38" s="18" t="s">
        <v>105</v>
      </c>
      <c r="D38" s="18"/>
      <c r="E38" s="18" t="s">
        <v>108</v>
      </c>
      <c r="F38" s="18" t="s">
        <v>22</v>
      </c>
      <c r="G38" s="19" t="s">
        <v>109</v>
      </c>
      <c r="H38" s="20">
        <v>148</v>
      </c>
      <c r="I38" s="30">
        <f t="shared" si="3"/>
        <v>44.4</v>
      </c>
      <c r="J38" s="20">
        <v>74.2</v>
      </c>
      <c r="K38" s="20">
        <f t="shared" si="4"/>
        <v>29.68</v>
      </c>
      <c r="L38" s="30">
        <f t="shared" si="5"/>
        <v>74.08</v>
      </c>
      <c r="M38" s="31">
        <v>3</v>
      </c>
      <c r="N38" s="33" t="s">
        <v>29</v>
      </c>
      <c r="O38" s="32" t="s">
        <v>69</v>
      </c>
      <c r="P38" s="31"/>
    </row>
    <row r="39" customFormat="1" ht="18" customHeight="1" spans="1:16">
      <c r="A39" s="18">
        <v>11</v>
      </c>
      <c r="B39" s="18" t="s">
        <v>104</v>
      </c>
      <c r="C39" s="18" t="s">
        <v>105</v>
      </c>
      <c r="D39" s="18"/>
      <c r="E39" s="18" t="s">
        <v>110</v>
      </c>
      <c r="F39" s="18" t="s">
        <v>22</v>
      </c>
      <c r="G39" s="19" t="s">
        <v>111</v>
      </c>
      <c r="H39" s="20">
        <v>147.4</v>
      </c>
      <c r="I39" s="30">
        <f t="shared" si="3"/>
        <v>44.22</v>
      </c>
      <c r="J39" s="20">
        <v>75</v>
      </c>
      <c r="K39" s="20">
        <f t="shared" si="4"/>
        <v>30</v>
      </c>
      <c r="L39" s="30">
        <f t="shared" si="5"/>
        <v>74.22</v>
      </c>
      <c r="M39" s="31">
        <v>2</v>
      </c>
      <c r="N39" s="31" t="s">
        <v>24</v>
      </c>
      <c r="O39" s="32" t="s">
        <v>69</v>
      </c>
      <c r="P39" s="31"/>
    </row>
    <row r="40" customFormat="1" ht="18" customHeight="1" spans="1:16">
      <c r="A40" s="18">
        <v>12</v>
      </c>
      <c r="B40" s="18" t="s">
        <v>104</v>
      </c>
      <c r="C40" s="18" t="s">
        <v>105</v>
      </c>
      <c r="D40" s="18"/>
      <c r="E40" s="18" t="s">
        <v>112</v>
      </c>
      <c r="F40" s="18" t="s">
        <v>22</v>
      </c>
      <c r="G40" s="19" t="s">
        <v>113</v>
      </c>
      <c r="H40" s="20">
        <v>147.3</v>
      </c>
      <c r="I40" s="30">
        <f t="shared" si="3"/>
        <v>44.19</v>
      </c>
      <c r="J40" s="20">
        <v>68</v>
      </c>
      <c r="K40" s="20">
        <f t="shared" si="4"/>
        <v>27.2</v>
      </c>
      <c r="L40" s="30">
        <f t="shared" si="5"/>
        <v>71.39</v>
      </c>
      <c r="M40" s="31">
        <v>4</v>
      </c>
      <c r="N40" s="33" t="s">
        <v>29</v>
      </c>
      <c r="O40" s="32" t="s">
        <v>69</v>
      </c>
      <c r="P40" s="31"/>
    </row>
    <row r="41" customFormat="1" ht="18" customHeight="1" spans="1:16">
      <c r="A41" s="18">
        <v>13</v>
      </c>
      <c r="B41" s="18" t="s">
        <v>104</v>
      </c>
      <c r="C41" s="18" t="s">
        <v>114</v>
      </c>
      <c r="D41" s="18">
        <v>2</v>
      </c>
      <c r="E41" s="18" t="s">
        <v>115</v>
      </c>
      <c r="F41" s="18" t="s">
        <v>27</v>
      </c>
      <c r="G41" s="19" t="s">
        <v>116</v>
      </c>
      <c r="H41" s="20">
        <v>146.6</v>
      </c>
      <c r="I41" s="30">
        <f t="shared" si="3"/>
        <v>43.98</v>
      </c>
      <c r="J41" s="20">
        <v>71.2</v>
      </c>
      <c r="K41" s="20">
        <f t="shared" si="4"/>
        <v>28.48</v>
      </c>
      <c r="L41" s="30">
        <f t="shared" si="5"/>
        <v>72.46</v>
      </c>
      <c r="M41" s="31">
        <v>2</v>
      </c>
      <c r="N41" s="31" t="s">
        <v>24</v>
      </c>
      <c r="O41" s="32" t="s">
        <v>69</v>
      </c>
      <c r="P41" s="31"/>
    </row>
    <row r="42" customFormat="1" ht="18" customHeight="1" spans="1:16">
      <c r="A42" s="18">
        <v>14</v>
      </c>
      <c r="B42" s="18" t="s">
        <v>104</v>
      </c>
      <c r="C42" s="18" t="s">
        <v>114</v>
      </c>
      <c r="D42" s="18"/>
      <c r="E42" s="18" t="s">
        <v>117</v>
      </c>
      <c r="F42" s="18" t="s">
        <v>27</v>
      </c>
      <c r="G42" s="19" t="s">
        <v>118</v>
      </c>
      <c r="H42" s="20">
        <v>144.5</v>
      </c>
      <c r="I42" s="30">
        <f t="shared" si="3"/>
        <v>43.35</v>
      </c>
      <c r="J42" s="20">
        <v>76.4</v>
      </c>
      <c r="K42" s="20">
        <f t="shared" si="4"/>
        <v>30.56</v>
      </c>
      <c r="L42" s="30">
        <f t="shared" si="5"/>
        <v>73.91</v>
      </c>
      <c r="M42" s="31">
        <v>1</v>
      </c>
      <c r="N42" s="31" t="s">
        <v>24</v>
      </c>
      <c r="O42" s="32" t="s">
        <v>69</v>
      </c>
      <c r="P42" s="31"/>
    </row>
    <row r="43" customFormat="1" ht="18" customHeight="1" spans="1:16">
      <c r="A43" s="18">
        <v>15</v>
      </c>
      <c r="B43" s="18" t="s">
        <v>104</v>
      </c>
      <c r="C43" s="18" t="s">
        <v>114</v>
      </c>
      <c r="D43" s="18"/>
      <c r="E43" s="18" t="s">
        <v>119</v>
      </c>
      <c r="F43" s="18" t="s">
        <v>27</v>
      </c>
      <c r="G43" s="19" t="s">
        <v>120</v>
      </c>
      <c r="H43" s="20">
        <v>138.7</v>
      </c>
      <c r="I43" s="30">
        <f t="shared" si="3"/>
        <v>41.61</v>
      </c>
      <c r="J43" s="20">
        <v>69.6</v>
      </c>
      <c r="K43" s="20">
        <f t="shared" si="4"/>
        <v>27.84</v>
      </c>
      <c r="L43" s="30">
        <f t="shared" si="5"/>
        <v>69.45</v>
      </c>
      <c r="M43" s="31">
        <v>4</v>
      </c>
      <c r="N43" s="33" t="s">
        <v>29</v>
      </c>
      <c r="O43" s="32" t="s">
        <v>69</v>
      </c>
      <c r="P43" s="31"/>
    </row>
    <row r="44" customFormat="1" ht="18" customHeight="1" spans="1:16">
      <c r="A44" s="18">
        <v>16</v>
      </c>
      <c r="B44" s="18" t="s">
        <v>104</v>
      </c>
      <c r="C44" s="18" t="s">
        <v>114</v>
      </c>
      <c r="D44" s="18"/>
      <c r="E44" s="18" t="s">
        <v>121</v>
      </c>
      <c r="F44" s="18" t="s">
        <v>27</v>
      </c>
      <c r="G44" s="19" t="s">
        <v>122</v>
      </c>
      <c r="H44" s="20">
        <v>137.3</v>
      </c>
      <c r="I44" s="30">
        <f t="shared" si="3"/>
        <v>41.19</v>
      </c>
      <c r="J44" s="20">
        <v>70.8</v>
      </c>
      <c r="K44" s="20">
        <f t="shared" si="4"/>
        <v>28.32</v>
      </c>
      <c r="L44" s="30">
        <f t="shared" si="5"/>
        <v>69.51</v>
      </c>
      <c r="M44" s="31">
        <v>3</v>
      </c>
      <c r="N44" s="33" t="s">
        <v>29</v>
      </c>
      <c r="O44" s="32" t="s">
        <v>69</v>
      </c>
      <c r="P44" s="31"/>
    </row>
    <row r="45" customFormat="1" ht="18" customHeight="1" spans="1:16">
      <c r="A45" s="18">
        <v>17</v>
      </c>
      <c r="B45" s="18" t="s">
        <v>123</v>
      </c>
      <c r="C45" s="18" t="s">
        <v>124</v>
      </c>
      <c r="D45" s="18">
        <v>2</v>
      </c>
      <c r="E45" s="18" t="s">
        <v>125</v>
      </c>
      <c r="F45" s="18" t="s">
        <v>27</v>
      </c>
      <c r="G45" s="19" t="s">
        <v>126</v>
      </c>
      <c r="H45" s="20">
        <v>132.9</v>
      </c>
      <c r="I45" s="30">
        <f t="shared" si="3"/>
        <v>39.87</v>
      </c>
      <c r="J45" s="20">
        <v>75.2</v>
      </c>
      <c r="K45" s="20">
        <f t="shared" si="4"/>
        <v>30.08</v>
      </c>
      <c r="L45" s="30">
        <f t="shared" si="5"/>
        <v>69.95</v>
      </c>
      <c r="M45" s="31">
        <v>1</v>
      </c>
      <c r="N45" s="31" t="s">
        <v>24</v>
      </c>
      <c r="O45" s="32" t="s">
        <v>69</v>
      </c>
      <c r="P45" s="31"/>
    </row>
    <row r="46" customFormat="1" ht="18" customHeight="1" spans="1:16">
      <c r="A46" s="18">
        <v>18</v>
      </c>
      <c r="B46" s="18" t="s">
        <v>123</v>
      </c>
      <c r="C46" s="18" t="s">
        <v>124</v>
      </c>
      <c r="D46" s="18"/>
      <c r="E46" s="18" t="s">
        <v>127</v>
      </c>
      <c r="F46" s="18" t="s">
        <v>27</v>
      </c>
      <c r="G46" s="19" t="s">
        <v>128</v>
      </c>
      <c r="H46" s="20">
        <v>125</v>
      </c>
      <c r="I46" s="30">
        <f t="shared" si="3"/>
        <v>37.5</v>
      </c>
      <c r="J46" s="20">
        <v>71.8</v>
      </c>
      <c r="K46" s="20">
        <f t="shared" si="4"/>
        <v>28.72</v>
      </c>
      <c r="L46" s="30">
        <f t="shared" si="5"/>
        <v>66.22</v>
      </c>
      <c r="M46" s="31">
        <v>3</v>
      </c>
      <c r="N46" s="33" t="s">
        <v>29</v>
      </c>
      <c r="O46" s="32" t="s">
        <v>69</v>
      </c>
      <c r="P46" s="31"/>
    </row>
    <row r="47" customFormat="1" ht="18" customHeight="1" spans="1:16">
      <c r="A47" s="18">
        <v>19</v>
      </c>
      <c r="B47" s="18" t="s">
        <v>123</v>
      </c>
      <c r="C47" s="18" t="s">
        <v>124</v>
      </c>
      <c r="D47" s="18"/>
      <c r="E47" s="18" t="s">
        <v>129</v>
      </c>
      <c r="F47" s="18" t="s">
        <v>27</v>
      </c>
      <c r="G47" s="19" t="s">
        <v>130</v>
      </c>
      <c r="H47" s="20">
        <v>124.3</v>
      </c>
      <c r="I47" s="30">
        <f t="shared" si="3"/>
        <v>37.29</v>
      </c>
      <c r="J47" s="20">
        <v>75.8</v>
      </c>
      <c r="K47" s="20">
        <f t="shared" si="4"/>
        <v>30.32</v>
      </c>
      <c r="L47" s="30">
        <f t="shared" si="5"/>
        <v>67.61</v>
      </c>
      <c r="M47" s="31">
        <v>2</v>
      </c>
      <c r="N47" s="31" t="s">
        <v>24</v>
      </c>
      <c r="O47" s="32" t="s">
        <v>69</v>
      </c>
      <c r="P47" s="31"/>
    </row>
    <row r="48" customFormat="1" ht="18" customHeight="1" spans="1:16">
      <c r="A48" s="18">
        <v>1</v>
      </c>
      <c r="B48" s="18" t="s">
        <v>131</v>
      </c>
      <c r="C48" s="18" t="s">
        <v>132</v>
      </c>
      <c r="D48" s="18">
        <v>2</v>
      </c>
      <c r="E48" s="18" t="s">
        <v>133</v>
      </c>
      <c r="F48" s="18" t="s">
        <v>22</v>
      </c>
      <c r="G48" s="19" t="s">
        <v>134</v>
      </c>
      <c r="H48" s="20">
        <v>146.8</v>
      </c>
      <c r="I48" s="30">
        <f t="shared" si="3"/>
        <v>44.04</v>
      </c>
      <c r="J48" s="20">
        <v>79</v>
      </c>
      <c r="K48" s="20">
        <f t="shared" ref="K48:K55" si="6">J48*40%</f>
        <v>31.6</v>
      </c>
      <c r="L48" s="30">
        <f t="shared" si="5"/>
        <v>75.64</v>
      </c>
      <c r="M48" s="31">
        <v>1</v>
      </c>
      <c r="N48" s="31" t="s">
        <v>24</v>
      </c>
      <c r="O48" s="32" t="s">
        <v>69</v>
      </c>
      <c r="P48" s="31"/>
    </row>
    <row r="49" customFormat="1" ht="18" customHeight="1" spans="1:16">
      <c r="A49" s="18">
        <v>2</v>
      </c>
      <c r="B49" s="18" t="s">
        <v>131</v>
      </c>
      <c r="C49" s="18" t="s">
        <v>132</v>
      </c>
      <c r="D49" s="18"/>
      <c r="E49" s="18" t="s">
        <v>135</v>
      </c>
      <c r="F49" s="18" t="s">
        <v>22</v>
      </c>
      <c r="G49" s="19" t="s">
        <v>136</v>
      </c>
      <c r="H49" s="20">
        <v>144.4</v>
      </c>
      <c r="I49" s="30">
        <f t="shared" si="3"/>
        <v>43.32</v>
      </c>
      <c r="J49" s="20">
        <v>77.2</v>
      </c>
      <c r="K49" s="20">
        <f t="shared" si="6"/>
        <v>30.88</v>
      </c>
      <c r="L49" s="30">
        <f t="shared" ref="L49:L63" si="7">I49+K49</f>
        <v>74.2</v>
      </c>
      <c r="M49" s="31">
        <v>2</v>
      </c>
      <c r="N49" s="31" t="s">
        <v>24</v>
      </c>
      <c r="O49" s="32" t="s">
        <v>69</v>
      </c>
      <c r="P49" s="31"/>
    </row>
    <row r="50" customFormat="1" ht="18" customHeight="1" spans="1:16">
      <c r="A50" s="18">
        <v>3</v>
      </c>
      <c r="B50" s="18" t="s">
        <v>131</v>
      </c>
      <c r="C50" s="18" t="s">
        <v>132</v>
      </c>
      <c r="D50" s="18"/>
      <c r="E50" s="18" t="s">
        <v>137</v>
      </c>
      <c r="F50" s="18" t="s">
        <v>22</v>
      </c>
      <c r="G50" s="19" t="s">
        <v>138</v>
      </c>
      <c r="H50" s="20">
        <v>139.8</v>
      </c>
      <c r="I50" s="30">
        <f t="shared" si="3"/>
        <v>41.94</v>
      </c>
      <c r="J50" s="20">
        <v>70.6</v>
      </c>
      <c r="K50" s="20">
        <f t="shared" si="6"/>
        <v>28.24</v>
      </c>
      <c r="L50" s="30">
        <f t="shared" si="7"/>
        <v>70.18</v>
      </c>
      <c r="M50" s="31">
        <v>4</v>
      </c>
      <c r="N50" s="33" t="s">
        <v>29</v>
      </c>
      <c r="O50" s="32" t="s">
        <v>69</v>
      </c>
      <c r="P50" s="31"/>
    </row>
    <row r="51" customFormat="1" ht="18" customHeight="1" spans="1:16">
      <c r="A51" s="18">
        <v>4</v>
      </c>
      <c r="B51" s="18" t="s">
        <v>131</v>
      </c>
      <c r="C51" s="18" t="s">
        <v>132</v>
      </c>
      <c r="D51" s="18"/>
      <c r="E51" s="18" t="s">
        <v>139</v>
      </c>
      <c r="F51" s="18" t="s">
        <v>22</v>
      </c>
      <c r="G51" s="19" t="s">
        <v>140</v>
      </c>
      <c r="H51" s="20">
        <v>139.6</v>
      </c>
      <c r="I51" s="30">
        <f t="shared" si="3"/>
        <v>41.88</v>
      </c>
      <c r="J51" s="20">
        <v>77.4</v>
      </c>
      <c r="K51" s="20">
        <f t="shared" si="6"/>
        <v>30.96</v>
      </c>
      <c r="L51" s="30">
        <f t="shared" si="7"/>
        <v>72.84</v>
      </c>
      <c r="M51" s="31">
        <v>3</v>
      </c>
      <c r="N51" s="33" t="s">
        <v>29</v>
      </c>
      <c r="O51" s="32" t="s">
        <v>69</v>
      </c>
      <c r="P51" s="31"/>
    </row>
    <row r="52" customFormat="1" ht="18" customHeight="1" spans="1:16">
      <c r="A52" s="18">
        <v>5</v>
      </c>
      <c r="B52" s="18" t="s">
        <v>131</v>
      </c>
      <c r="C52" s="18" t="s">
        <v>141</v>
      </c>
      <c r="D52" s="18">
        <v>2</v>
      </c>
      <c r="E52" s="18" t="s">
        <v>142</v>
      </c>
      <c r="F52" s="18" t="s">
        <v>27</v>
      </c>
      <c r="G52" s="19" t="s">
        <v>143</v>
      </c>
      <c r="H52" s="20">
        <v>148.8</v>
      </c>
      <c r="I52" s="30">
        <f t="shared" si="3"/>
        <v>44.64</v>
      </c>
      <c r="J52" s="20">
        <v>81.6</v>
      </c>
      <c r="K52" s="20">
        <f t="shared" si="6"/>
        <v>32.64</v>
      </c>
      <c r="L52" s="30">
        <f t="shared" si="7"/>
        <v>77.28</v>
      </c>
      <c r="M52" s="31">
        <v>1</v>
      </c>
      <c r="N52" s="31" t="s">
        <v>24</v>
      </c>
      <c r="O52" s="32" t="s">
        <v>69</v>
      </c>
      <c r="P52" s="31"/>
    </row>
    <row r="53" customFormat="1" ht="18" customHeight="1" spans="1:16">
      <c r="A53" s="18">
        <v>6</v>
      </c>
      <c r="B53" s="18" t="s">
        <v>131</v>
      </c>
      <c r="C53" s="18" t="s">
        <v>141</v>
      </c>
      <c r="D53" s="18"/>
      <c r="E53" s="18" t="s">
        <v>144</v>
      </c>
      <c r="F53" s="18" t="s">
        <v>27</v>
      </c>
      <c r="G53" s="19" t="s">
        <v>145</v>
      </c>
      <c r="H53" s="20">
        <v>142.4</v>
      </c>
      <c r="I53" s="30">
        <f t="shared" si="3"/>
        <v>42.72</v>
      </c>
      <c r="J53" s="20">
        <v>77.8</v>
      </c>
      <c r="K53" s="20">
        <f t="shared" si="6"/>
        <v>31.12</v>
      </c>
      <c r="L53" s="30">
        <f t="shared" si="7"/>
        <v>73.84</v>
      </c>
      <c r="M53" s="31">
        <v>3</v>
      </c>
      <c r="N53" s="33" t="s">
        <v>29</v>
      </c>
      <c r="O53" s="32" t="s">
        <v>69</v>
      </c>
      <c r="P53" s="31"/>
    </row>
    <row r="54" customFormat="1" ht="18" customHeight="1" spans="1:16">
      <c r="A54" s="18">
        <v>7</v>
      </c>
      <c r="B54" s="18" t="s">
        <v>131</v>
      </c>
      <c r="C54" s="18" t="s">
        <v>141</v>
      </c>
      <c r="D54" s="18"/>
      <c r="E54" s="18" t="s">
        <v>146</v>
      </c>
      <c r="F54" s="18" t="s">
        <v>27</v>
      </c>
      <c r="G54" s="19" t="s">
        <v>147</v>
      </c>
      <c r="H54" s="20">
        <v>142</v>
      </c>
      <c r="I54" s="30">
        <f t="shared" si="3"/>
        <v>42.6</v>
      </c>
      <c r="J54" s="20">
        <v>77</v>
      </c>
      <c r="K54" s="20">
        <f t="shared" si="6"/>
        <v>30.8</v>
      </c>
      <c r="L54" s="30">
        <f t="shared" si="7"/>
        <v>73.4</v>
      </c>
      <c r="M54" s="31">
        <v>4</v>
      </c>
      <c r="N54" s="33" t="s">
        <v>29</v>
      </c>
      <c r="O54" s="32" t="s">
        <v>69</v>
      </c>
      <c r="P54" s="31"/>
    </row>
    <row r="55" customFormat="1" ht="18" customHeight="1" spans="1:16">
      <c r="A55" s="18">
        <v>8</v>
      </c>
      <c r="B55" s="18" t="s">
        <v>131</v>
      </c>
      <c r="C55" s="18" t="s">
        <v>141</v>
      </c>
      <c r="D55" s="18"/>
      <c r="E55" s="23" t="s">
        <v>148</v>
      </c>
      <c r="F55" s="18" t="s">
        <v>27</v>
      </c>
      <c r="G55" s="19" t="s">
        <v>149</v>
      </c>
      <c r="H55" s="20">
        <v>141.6</v>
      </c>
      <c r="I55" s="30">
        <f t="shared" si="3"/>
        <v>42.48</v>
      </c>
      <c r="J55" s="20">
        <v>80.6</v>
      </c>
      <c r="K55" s="20">
        <f t="shared" si="6"/>
        <v>32.24</v>
      </c>
      <c r="L55" s="30">
        <f t="shared" si="7"/>
        <v>74.72</v>
      </c>
      <c r="M55" s="31">
        <v>2</v>
      </c>
      <c r="N55" s="31" t="s">
        <v>24</v>
      </c>
      <c r="O55" s="32" t="s">
        <v>69</v>
      </c>
      <c r="P55" s="31"/>
    </row>
    <row r="56" customFormat="1" ht="18" customHeight="1" spans="1:16">
      <c r="A56" s="18">
        <v>9</v>
      </c>
      <c r="B56" s="18" t="s">
        <v>150</v>
      </c>
      <c r="C56" s="18" t="s">
        <v>151</v>
      </c>
      <c r="D56" s="18">
        <v>1</v>
      </c>
      <c r="E56" s="18" t="s">
        <v>152</v>
      </c>
      <c r="F56" s="18" t="s">
        <v>22</v>
      </c>
      <c r="G56" s="19" t="s">
        <v>153</v>
      </c>
      <c r="H56" s="20">
        <v>226.5</v>
      </c>
      <c r="I56" s="30">
        <f>H56/3*50%</f>
        <v>37.75</v>
      </c>
      <c r="J56" s="20">
        <v>81.2</v>
      </c>
      <c r="K56" s="20">
        <f>J56*50%</f>
        <v>40.6</v>
      </c>
      <c r="L56" s="30">
        <f t="shared" si="7"/>
        <v>78.35</v>
      </c>
      <c r="M56" s="31">
        <v>1</v>
      </c>
      <c r="N56" s="31" t="s">
        <v>24</v>
      </c>
      <c r="O56" s="32" t="s">
        <v>25</v>
      </c>
      <c r="P56" s="31"/>
    </row>
    <row r="57" customFormat="1" ht="18" customHeight="1" spans="1:16">
      <c r="A57" s="18">
        <v>10</v>
      </c>
      <c r="B57" s="18" t="s">
        <v>150</v>
      </c>
      <c r="C57" s="18" t="s">
        <v>151</v>
      </c>
      <c r="D57" s="18"/>
      <c r="E57" s="18" t="s">
        <v>154</v>
      </c>
      <c r="F57" s="18" t="s">
        <v>27</v>
      </c>
      <c r="G57" s="19" t="s">
        <v>155</v>
      </c>
      <c r="H57" s="20">
        <v>226.5</v>
      </c>
      <c r="I57" s="30">
        <f>H57/3*50%</f>
        <v>37.75</v>
      </c>
      <c r="J57" s="20">
        <v>78.8</v>
      </c>
      <c r="K57" s="20">
        <f>J57*50%</f>
        <v>39.4</v>
      </c>
      <c r="L57" s="30">
        <f t="shared" si="7"/>
        <v>77.15</v>
      </c>
      <c r="M57" s="31">
        <v>3</v>
      </c>
      <c r="N57" s="33" t="s">
        <v>29</v>
      </c>
      <c r="O57" s="32" t="s">
        <v>25</v>
      </c>
      <c r="P57" s="31"/>
    </row>
    <row r="58" customFormat="1" ht="18" customHeight="1" spans="1:16">
      <c r="A58" s="18">
        <v>11</v>
      </c>
      <c r="B58" s="18" t="s">
        <v>150</v>
      </c>
      <c r="C58" s="18" t="s">
        <v>151</v>
      </c>
      <c r="D58" s="18"/>
      <c r="E58" s="18" t="s">
        <v>156</v>
      </c>
      <c r="F58" s="18" t="s">
        <v>27</v>
      </c>
      <c r="G58" s="19" t="s">
        <v>157</v>
      </c>
      <c r="H58" s="20">
        <v>224.5</v>
      </c>
      <c r="I58" s="30">
        <f>H58/3*50%</f>
        <v>37.4166666666667</v>
      </c>
      <c r="J58" s="20">
        <v>80</v>
      </c>
      <c r="K58" s="20">
        <f>J58*50%</f>
        <v>40</v>
      </c>
      <c r="L58" s="30">
        <f t="shared" si="7"/>
        <v>77.4166666666667</v>
      </c>
      <c r="M58" s="31">
        <v>2</v>
      </c>
      <c r="N58" s="33" t="s">
        <v>29</v>
      </c>
      <c r="O58" s="32" t="s">
        <v>25</v>
      </c>
      <c r="P58" s="31"/>
    </row>
    <row r="59" s="2" customFormat="1" ht="18" customHeight="1" spans="1:16">
      <c r="A59" s="18">
        <v>12</v>
      </c>
      <c r="B59" s="18" t="s">
        <v>158</v>
      </c>
      <c r="C59" s="18" t="s">
        <v>159</v>
      </c>
      <c r="D59" s="18">
        <v>1</v>
      </c>
      <c r="E59" s="18" t="s">
        <v>160</v>
      </c>
      <c r="F59" s="18" t="s">
        <v>22</v>
      </c>
      <c r="G59" s="21" t="s">
        <v>161</v>
      </c>
      <c r="H59" s="20">
        <v>235</v>
      </c>
      <c r="I59" s="30">
        <f>H59/3*60%</f>
        <v>47</v>
      </c>
      <c r="J59" s="20">
        <v>76.6</v>
      </c>
      <c r="K59" s="20">
        <f>J59*40%</f>
        <v>30.64</v>
      </c>
      <c r="L59" s="30">
        <f t="shared" si="7"/>
        <v>77.64</v>
      </c>
      <c r="M59" s="33">
        <v>2</v>
      </c>
      <c r="N59" s="33" t="s">
        <v>29</v>
      </c>
      <c r="O59" s="35" t="s">
        <v>38</v>
      </c>
      <c r="P59" s="33"/>
    </row>
    <row r="60" s="2" customFormat="1" ht="18" customHeight="1" spans="1:16">
      <c r="A60" s="18">
        <v>13</v>
      </c>
      <c r="B60" s="18" t="s">
        <v>158</v>
      </c>
      <c r="C60" s="18" t="s">
        <v>159</v>
      </c>
      <c r="D60" s="18"/>
      <c r="E60" s="18" t="s">
        <v>162</v>
      </c>
      <c r="F60" s="18" t="s">
        <v>27</v>
      </c>
      <c r="G60" s="21" t="s">
        <v>163</v>
      </c>
      <c r="H60" s="20">
        <v>234</v>
      </c>
      <c r="I60" s="30">
        <f>H60/3*60%</f>
        <v>46.8</v>
      </c>
      <c r="J60" s="20">
        <v>77.6</v>
      </c>
      <c r="K60" s="20">
        <f>J60*40%</f>
        <v>31.04</v>
      </c>
      <c r="L60" s="30">
        <f t="shared" si="7"/>
        <v>77.84</v>
      </c>
      <c r="M60" s="33">
        <v>1</v>
      </c>
      <c r="N60" s="31" t="s">
        <v>24</v>
      </c>
      <c r="O60" s="35" t="s">
        <v>38</v>
      </c>
      <c r="P60" s="33"/>
    </row>
    <row r="61" s="2" customFormat="1" ht="18" customHeight="1" spans="1:16">
      <c r="A61" s="18">
        <v>14</v>
      </c>
      <c r="B61" s="18" t="s">
        <v>158</v>
      </c>
      <c r="C61" s="18" t="s">
        <v>159</v>
      </c>
      <c r="D61" s="18"/>
      <c r="E61" s="18" t="s">
        <v>164</v>
      </c>
      <c r="F61" s="18" t="s">
        <v>27</v>
      </c>
      <c r="G61" s="21" t="s">
        <v>165</v>
      </c>
      <c r="H61" s="20">
        <v>233</v>
      </c>
      <c r="I61" s="30">
        <f>H61/3*60%</f>
        <v>46.6</v>
      </c>
      <c r="J61" s="20">
        <v>0</v>
      </c>
      <c r="K61" s="20">
        <f>J61*40%</f>
        <v>0</v>
      </c>
      <c r="L61" s="30">
        <f t="shared" si="7"/>
        <v>46.6</v>
      </c>
      <c r="M61" s="33">
        <v>3</v>
      </c>
      <c r="N61" s="33" t="s">
        <v>29</v>
      </c>
      <c r="O61" s="35" t="s">
        <v>38</v>
      </c>
      <c r="P61" s="33"/>
    </row>
    <row r="62" s="2" customFormat="1" ht="18" customHeight="1" spans="1:16">
      <c r="A62" s="18">
        <v>15</v>
      </c>
      <c r="B62" s="18" t="s">
        <v>158</v>
      </c>
      <c r="C62" s="18" t="s">
        <v>166</v>
      </c>
      <c r="D62" s="18">
        <v>1</v>
      </c>
      <c r="E62" s="18" t="s">
        <v>167</v>
      </c>
      <c r="F62" s="18" t="s">
        <v>27</v>
      </c>
      <c r="G62" s="21" t="s">
        <v>168</v>
      </c>
      <c r="H62" s="20">
        <v>223.5</v>
      </c>
      <c r="I62" s="30">
        <f>H62/3*60%</f>
        <v>44.7</v>
      </c>
      <c r="J62" s="20">
        <v>75.8</v>
      </c>
      <c r="K62" s="20">
        <f>J62*40%</f>
        <v>30.32</v>
      </c>
      <c r="L62" s="30">
        <f t="shared" si="7"/>
        <v>75.02</v>
      </c>
      <c r="M62" s="33">
        <v>1</v>
      </c>
      <c r="N62" s="31" t="s">
        <v>24</v>
      </c>
      <c r="O62" s="35" t="s">
        <v>38</v>
      </c>
      <c r="P62" s="33"/>
    </row>
    <row r="63" s="2" customFormat="1" ht="18" customHeight="1" spans="1:16">
      <c r="A63" s="18">
        <v>16</v>
      </c>
      <c r="B63" s="18" t="s">
        <v>158</v>
      </c>
      <c r="C63" s="18" t="s">
        <v>166</v>
      </c>
      <c r="D63" s="18"/>
      <c r="E63" s="18" t="s">
        <v>169</v>
      </c>
      <c r="F63" s="18" t="s">
        <v>27</v>
      </c>
      <c r="G63" s="21" t="s">
        <v>170</v>
      </c>
      <c r="H63" s="20">
        <v>217.5</v>
      </c>
      <c r="I63" s="30">
        <f>H63/3*60%</f>
        <v>43.5</v>
      </c>
      <c r="J63" s="20">
        <v>77</v>
      </c>
      <c r="K63" s="20">
        <f>J63*40%</f>
        <v>30.8</v>
      </c>
      <c r="L63" s="30">
        <f t="shared" si="7"/>
        <v>74.3</v>
      </c>
      <c r="M63" s="33">
        <v>2</v>
      </c>
      <c r="N63" s="33" t="s">
        <v>29</v>
      </c>
      <c r="O63" s="35" t="s">
        <v>38</v>
      </c>
      <c r="P63" s="33"/>
    </row>
    <row r="64" s="4" customFormat="1" ht="18" customHeight="1" spans="1:16">
      <c r="A64" s="18">
        <v>17</v>
      </c>
      <c r="B64" s="18" t="s">
        <v>171</v>
      </c>
      <c r="C64" s="18" t="s">
        <v>44</v>
      </c>
      <c r="D64" s="18">
        <v>3</v>
      </c>
      <c r="E64" s="18" t="s">
        <v>172</v>
      </c>
      <c r="F64" s="18" t="s">
        <v>27</v>
      </c>
      <c r="G64" s="24" t="s">
        <v>173</v>
      </c>
      <c r="H64" s="20" t="s">
        <v>174</v>
      </c>
      <c r="I64" s="20" t="s">
        <v>174</v>
      </c>
      <c r="J64" s="20">
        <v>71.6</v>
      </c>
      <c r="K64" s="20" t="s">
        <v>174</v>
      </c>
      <c r="L64" s="20">
        <v>71.6</v>
      </c>
      <c r="M64" s="36">
        <v>7</v>
      </c>
      <c r="N64" s="33" t="s">
        <v>29</v>
      </c>
      <c r="O64" s="35" t="s">
        <v>175</v>
      </c>
      <c r="P64" s="36"/>
    </row>
    <row r="65" s="4" customFormat="1" ht="18" customHeight="1" spans="1:16">
      <c r="A65" s="18">
        <v>18</v>
      </c>
      <c r="B65" s="18" t="s">
        <v>171</v>
      </c>
      <c r="C65" s="18" t="s">
        <v>44</v>
      </c>
      <c r="D65" s="18"/>
      <c r="E65" s="18" t="s">
        <v>176</v>
      </c>
      <c r="F65" s="18" t="s">
        <v>27</v>
      </c>
      <c r="G65" s="24" t="s">
        <v>177</v>
      </c>
      <c r="H65" s="20" t="s">
        <v>174</v>
      </c>
      <c r="I65" s="20" t="s">
        <v>174</v>
      </c>
      <c r="J65" s="20">
        <v>75.6</v>
      </c>
      <c r="K65" s="20" t="s">
        <v>174</v>
      </c>
      <c r="L65" s="20">
        <v>75.6</v>
      </c>
      <c r="M65" s="36">
        <v>4</v>
      </c>
      <c r="N65" s="33" t="s">
        <v>29</v>
      </c>
      <c r="O65" s="35" t="s">
        <v>175</v>
      </c>
      <c r="P65" s="36"/>
    </row>
    <row r="66" s="4" customFormat="1" ht="18" customHeight="1" spans="1:16">
      <c r="A66" s="18">
        <v>19</v>
      </c>
      <c r="B66" s="18" t="s">
        <v>171</v>
      </c>
      <c r="C66" s="18" t="s">
        <v>44</v>
      </c>
      <c r="D66" s="18"/>
      <c r="E66" s="18" t="s">
        <v>178</v>
      </c>
      <c r="F66" s="18" t="s">
        <v>27</v>
      </c>
      <c r="G66" s="24" t="s">
        <v>179</v>
      </c>
      <c r="H66" s="20" t="s">
        <v>174</v>
      </c>
      <c r="I66" s="20" t="s">
        <v>174</v>
      </c>
      <c r="J66" s="20">
        <v>73.4</v>
      </c>
      <c r="K66" s="20" t="s">
        <v>174</v>
      </c>
      <c r="L66" s="20">
        <v>73.4</v>
      </c>
      <c r="M66" s="36">
        <v>6</v>
      </c>
      <c r="N66" s="33" t="s">
        <v>29</v>
      </c>
      <c r="O66" s="35" t="s">
        <v>175</v>
      </c>
      <c r="P66" s="36"/>
    </row>
    <row r="67" s="4" customFormat="1" ht="18" customHeight="1" spans="1:16">
      <c r="A67" s="18">
        <v>20</v>
      </c>
      <c r="B67" s="18" t="s">
        <v>171</v>
      </c>
      <c r="C67" s="18" t="s">
        <v>44</v>
      </c>
      <c r="D67" s="18"/>
      <c r="E67" s="18" t="s">
        <v>180</v>
      </c>
      <c r="F67" s="18" t="s">
        <v>27</v>
      </c>
      <c r="G67" s="24" t="s">
        <v>181</v>
      </c>
      <c r="H67" s="20" t="s">
        <v>174</v>
      </c>
      <c r="I67" s="20" t="s">
        <v>174</v>
      </c>
      <c r="J67" s="20">
        <v>78.2</v>
      </c>
      <c r="K67" s="20" t="s">
        <v>174</v>
      </c>
      <c r="L67" s="20">
        <v>78.2</v>
      </c>
      <c r="M67" s="36">
        <v>2</v>
      </c>
      <c r="N67" s="31" t="s">
        <v>24</v>
      </c>
      <c r="O67" s="35" t="s">
        <v>175</v>
      </c>
      <c r="P67" s="36"/>
    </row>
    <row r="68" s="4" customFormat="1" ht="18" customHeight="1" spans="1:16">
      <c r="A68" s="18">
        <v>21</v>
      </c>
      <c r="B68" s="18" t="s">
        <v>171</v>
      </c>
      <c r="C68" s="18" t="s">
        <v>44</v>
      </c>
      <c r="D68" s="18"/>
      <c r="E68" s="18" t="s">
        <v>182</v>
      </c>
      <c r="F68" s="18" t="s">
        <v>27</v>
      </c>
      <c r="G68" s="24" t="s">
        <v>183</v>
      </c>
      <c r="H68" s="20" t="s">
        <v>174</v>
      </c>
      <c r="I68" s="20" t="s">
        <v>174</v>
      </c>
      <c r="J68" s="20">
        <v>75</v>
      </c>
      <c r="K68" s="20" t="s">
        <v>174</v>
      </c>
      <c r="L68" s="20">
        <v>75</v>
      </c>
      <c r="M68" s="36">
        <v>5</v>
      </c>
      <c r="N68" s="33" t="s">
        <v>29</v>
      </c>
      <c r="O68" s="35" t="s">
        <v>175</v>
      </c>
      <c r="P68" s="36"/>
    </row>
    <row r="69" s="4" customFormat="1" ht="18" customHeight="1" spans="1:16">
      <c r="A69" s="18">
        <v>22</v>
      </c>
      <c r="B69" s="18" t="s">
        <v>171</v>
      </c>
      <c r="C69" s="18" t="s">
        <v>44</v>
      </c>
      <c r="D69" s="18"/>
      <c r="E69" s="18" t="s">
        <v>184</v>
      </c>
      <c r="F69" s="18" t="s">
        <v>27</v>
      </c>
      <c r="G69" s="24" t="s">
        <v>185</v>
      </c>
      <c r="H69" s="20" t="s">
        <v>174</v>
      </c>
      <c r="I69" s="20" t="s">
        <v>174</v>
      </c>
      <c r="J69" s="20">
        <v>80.6</v>
      </c>
      <c r="K69" s="20" t="s">
        <v>174</v>
      </c>
      <c r="L69" s="20">
        <v>80.6</v>
      </c>
      <c r="M69" s="36">
        <v>1</v>
      </c>
      <c r="N69" s="31" t="s">
        <v>24</v>
      </c>
      <c r="O69" s="35" t="s">
        <v>175</v>
      </c>
      <c r="P69" s="36"/>
    </row>
    <row r="70" s="4" customFormat="1" ht="18" customHeight="1" spans="1:16">
      <c r="A70" s="18">
        <v>23</v>
      </c>
      <c r="B70" s="18" t="s">
        <v>171</v>
      </c>
      <c r="C70" s="18" t="s">
        <v>44</v>
      </c>
      <c r="D70" s="18"/>
      <c r="E70" s="18" t="s">
        <v>186</v>
      </c>
      <c r="F70" s="18" t="s">
        <v>22</v>
      </c>
      <c r="G70" s="24" t="s">
        <v>187</v>
      </c>
      <c r="H70" s="20" t="s">
        <v>174</v>
      </c>
      <c r="I70" s="20" t="s">
        <v>174</v>
      </c>
      <c r="J70" s="20">
        <v>76.8</v>
      </c>
      <c r="K70" s="20" t="s">
        <v>174</v>
      </c>
      <c r="L70" s="20">
        <v>76.8</v>
      </c>
      <c r="M70" s="36">
        <v>3</v>
      </c>
      <c r="N70" s="31" t="s">
        <v>24</v>
      </c>
      <c r="O70" s="35" t="s">
        <v>175</v>
      </c>
      <c r="P70" s="36"/>
    </row>
    <row r="71" s="4" customFormat="1" ht="18" customHeight="1" spans="1:16">
      <c r="A71" s="18">
        <v>1</v>
      </c>
      <c r="B71" s="18" t="s">
        <v>171</v>
      </c>
      <c r="C71" s="18" t="s">
        <v>188</v>
      </c>
      <c r="D71" s="18">
        <v>2</v>
      </c>
      <c r="E71" s="18" t="s">
        <v>189</v>
      </c>
      <c r="F71" s="18" t="s">
        <v>27</v>
      </c>
      <c r="G71" s="24" t="s">
        <v>190</v>
      </c>
      <c r="H71" s="20" t="s">
        <v>174</v>
      </c>
      <c r="I71" s="20" t="s">
        <v>174</v>
      </c>
      <c r="J71" s="20">
        <v>81.4</v>
      </c>
      <c r="K71" s="20" t="s">
        <v>174</v>
      </c>
      <c r="L71" s="20">
        <v>81.4</v>
      </c>
      <c r="M71" s="36">
        <v>1</v>
      </c>
      <c r="N71" s="31" t="s">
        <v>24</v>
      </c>
      <c r="O71" s="35" t="s">
        <v>175</v>
      </c>
      <c r="P71" s="36"/>
    </row>
    <row r="72" s="4" customFormat="1" ht="18" customHeight="1" spans="1:16">
      <c r="A72" s="18">
        <v>2</v>
      </c>
      <c r="B72" s="18" t="s">
        <v>171</v>
      </c>
      <c r="C72" s="18" t="s">
        <v>188</v>
      </c>
      <c r="D72" s="18"/>
      <c r="E72" s="18" t="s">
        <v>191</v>
      </c>
      <c r="F72" s="18" t="s">
        <v>22</v>
      </c>
      <c r="G72" s="24" t="s">
        <v>192</v>
      </c>
      <c r="H72" s="20" t="s">
        <v>174</v>
      </c>
      <c r="I72" s="20" t="s">
        <v>174</v>
      </c>
      <c r="J72" s="20">
        <v>80.4</v>
      </c>
      <c r="K72" s="20" t="s">
        <v>174</v>
      </c>
      <c r="L72" s="20">
        <v>80.4</v>
      </c>
      <c r="M72" s="36">
        <v>2</v>
      </c>
      <c r="N72" s="31" t="s">
        <v>24</v>
      </c>
      <c r="O72" s="35" t="s">
        <v>175</v>
      </c>
      <c r="P72" s="36"/>
    </row>
    <row r="73" s="4" customFormat="1" ht="18" customHeight="1" spans="1:16">
      <c r="A73" s="18">
        <v>3</v>
      </c>
      <c r="B73" s="18" t="s">
        <v>171</v>
      </c>
      <c r="C73" s="18" t="s">
        <v>188</v>
      </c>
      <c r="D73" s="18"/>
      <c r="E73" s="18" t="s">
        <v>193</v>
      </c>
      <c r="F73" s="18" t="s">
        <v>27</v>
      </c>
      <c r="G73" s="24" t="s">
        <v>194</v>
      </c>
      <c r="H73" s="20" t="s">
        <v>174</v>
      </c>
      <c r="I73" s="20" t="s">
        <v>174</v>
      </c>
      <c r="J73" s="20">
        <v>74.6</v>
      </c>
      <c r="K73" s="20" t="s">
        <v>174</v>
      </c>
      <c r="L73" s="20">
        <v>74.6</v>
      </c>
      <c r="M73" s="36">
        <v>3</v>
      </c>
      <c r="N73" s="33" t="s">
        <v>29</v>
      </c>
      <c r="O73" s="35" t="s">
        <v>175</v>
      </c>
      <c r="P73" s="36"/>
    </row>
    <row r="74" s="4" customFormat="1" ht="18" customHeight="1" spans="1:16">
      <c r="A74" s="18">
        <v>4</v>
      </c>
      <c r="B74" s="18" t="s">
        <v>171</v>
      </c>
      <c r="C74" s="18" t="s">
        <v>195</v>
      </c>
      <c r="D74" s="18">
        <v>1</v>
      </c>
      <c r="E74" s="18" t="s">
        <v>196</v>
      </c>
      <c r="F74" s="18" t="s">
        <v>27</v>
      </c>
      <c r="G74" s="24" t="s">
        <v>197</v>
      </c>
      <c r="H74" s="20" t="s">
        <v>174</v>
      </c>
      <c r="I74" s="20" t="s">
        <v>174</v>
      </c>
      <c r="J74" s="20">
        <v>0</v>
      </c>
      <c r="K74" s="20" t="s">
        <v>174</v>
      </c>
      <c r="L74" s="20">
        <v>0</v>
      </c>
      <c r="M74" s="36">
        <v>0</v>
      </c>
      <c r="N74" s="33" t="s">
        <v>29</v>
      </c>
      <c r="O74" s="35" t="s">
        <v>175</v>
      </c>
      <c r="P74" s="36"/>
    </row>
    <row r="75" s="4" customFormat="1" ht="18" customHeight="1" spans="1:16">
      <c r="A75" s="18">
        <v>5</v>
      </c>
      <c r="B75" s="18" t="s">
        <v>171</v>
      </c>
      <c r="C75" s="18" t="s">
        <v>198</v>
      </c>
      <c r="D75" s="18">
        <v>1</v>
      </c>
      <c r="E75" s="18" t="s">
        <v>199</v>
      </c>
      <c r="F75" s="18" t="s">
        <v>27</v>
      </c>
      <c r="G75" s="24" t="s">
        <v>200</v>
      </c>
      <c r="H75" s="20" t="s">
        <v>174</v>
      </c>
      <c r="I75" s="20" t="s">
        <v>174</v>
      </c>
      <c r="J75" s="20">
        <v>78.4</v>
      </c>
      <c r="K75" s="20" t="s">
        <v>174</v>
      </c>
      <c r="L75" s="20">
        <v>78.4</v>
      </c>
      <c r="M75" s="36">
        <v>1</v>
      </c>
      <c r="N75" s="31" t="s">
        <v>24</v>
      </c>
      <c r="O75" s="35" t="s">
        <v>175</v>
      </c>
      <c r="P75" s="36"/>
    </row>
    <row r="76" s="4" customFormat="1" ht="18" customHeight="1" spans="1:16">
      <c r="A76" s="18">
        <v>6</v>
      </c>
      <c r="B76" s="18" t="s">
        <v>171</v>
      </c>
      <c r="C76" s="18" t="s">
        <v>201</v>
      </c>
      <c r="D76" s="18">
        <v>3</v>
      </c>
      <c r="E76" s="18" t="s">
        <v>202</v>
      </c>
      <c r="F76" s="18" t="s">
        <v>27</v>
      </c>
      <c r="G76" s="24" t="s">
        <v>203</v>
      </c>
      <c r="H76" s="20" t="s">
        <v>174</v>
      </c>
      <c r="I76" s="20" t="s">
        <v>174</v>
      </c>
      <c r="J76" s="20">
        <v>80.8</v>
      </c>
      <c r="K76" s="20" t="s">
        <v>174</v>
      </c>
      <c r="L76" s="20">
        <v>80.8</v>
      </c>
      <c r="M76" s="36">
        <v>3</v>
      </c>
      <c r="N76" s="31" t="s">
        <v>24</v>
      </c>
      <c r="O76" s="35" t="s">
        <v>175</v>
      </c>
      <c r="P76" s="36"/>
    </row>
    <row r="77" s="4" customFormat="1" ht="18" customHeight="1" spans="1:16">
      <c r="A77" s="18">
        <v>7</v>
      </c>
      <c r="B77" s="18" t="s">
        <v>171</v>
      </c>
      <c r="C77" s="18" t="s">
        <v>201</v>
      </c>
      <c r="D77" s="18"/>
      <c r="E77" s="18" t="s">
        <v>204</v>
      </c>
      <c r="F77" s="18" t="s">
        <v>27</v>
      </c>
      <c r="G77" s="24" t="s">
        <v>205</v>
      </c>
      <c r="H77" s="20" t="s">
        <v>174</v>
      </c>
      <c r="I77" s="20" t="s">
        <v>174</v>
      </c>
      <c r="J77" s="20">
        <v>83</v>
      </c>
      <c r="K77" s="20" t="s">
        <v>174</v>
      </c>
      <c r="L77" s="20">
        <v>83</v>
      </c>
      <c r="M77" s="36">
        <v>2</v>
      </c>
      <c r="N77" s="31" t="s">
        <v>24</v>
      </c>
      <c r="O77" s="35" t="s">
        <v>175</v>
      </c>
      <c r="P77" s="36"/>
    </row>
    <row r="78" s="4" customFormat="1" ht="18" customHeight="1" spans="1:16">
      <c r="A78" s="18">
        <v>8</v>
      </c>
      <c r="B78" s="18" t="s">
        <v>171</v>
      </c>
      <c r="C78" s="18" t="s">
        <v>201</v>
      </c>
      <c r="D78" s="18"/>
      <c r="E78" s="18" t="s">
        <v>206</v>
      </c>
      <c r="F78" s="18" t="s">
        <v>27</v>
      </c>
      <c r="G78" s="24" t="s">
        <v>207</v>
      </c>
      <c r="H78" s="20" t="s">
        <v>174</v>
      </c>
      <c r="I78" s="20" t="s">
        <v>174</v>
      </c>
      <c r="J78" s="20">
        <v>85.2</v>
      </c>
      <c r="K78" s="20" t="s">
        <v>174</v>
      </c>
      <c r="L78" s="20">
        <v>85.2</v>
      </c>
      <c r="M78" s="36">
        <v>1</v>
      </c>
      <c r="N78" s="31" t="s">
        <v>24</v>
      </c>
      <c r="O78" s="35" t="s">
        <v>175</v>
      </c>
      <c r="P78" s="36"/>
    </row>
    <row r="79" s="4" customFormat="1" ht="18" customHeight="1" spans="1:16">
      <c r="A79" s="18">
        <v>9</v>
      </c>
      <c r="B79" s="18" t="s">
        <v>171</v>
      </c>
      <c r="C79" s="18" t="s">
        <v>201</v>
      </c>
      <c r="D79" s="18"/>
      <c r="E79" s="18" t="s">
        <v>208</v>
      </c>
      <c r="F79" s="18" t="s">
        <v>27</v>
      </c>
      <c r="G79" s="24" t="s">
        <v>209</v>
      </c>
      <c r="H79" s="20" t="s">
        <v>174</v>
      </c>
      <c r="I79" s="20" t="s">
        <v>174</v>
      </c>
      <c r="J79" s="20">
        <v>71.4</v>
      </c>
      <c r="K79" s="20" t="s">
        <v>174</v>
      </c>
      <c r="L79" s="20">
        <v>71.4</v>
      </c>
      <c r="M79" s="36">
        <v>4</v>
      </c>
      <c r="N79" s="33" t="s">
        <v>29</v>
      </c>
      <c r="O79" s="35" t="s">
        <v>175</v>
      </c>
      <c r="P79" s="36"/>
    </row>
    <row r="80" s="4" customFormat="1" ht="18" customHeight="1" spans="1:16">
      <c r="A80" s="18">
        <v>10</v>
      </c>
      <c r="B80" s="18" t="s">
        <v>171</v>
      </c>
      <c r="C80" s="18" t="s">
        <v>210</v>
      </c>
      <c r="D80" s="18">
        <v>2</v>
      </c>
      <c r="E80" s="18" t="s">
        <v>211</v>
      </c>
      <c r="F80" s="18" t="s">
        <v>27</v>
      </c>
      <c r="G80" s="24" t="s">
        <v>212</v>
      </c>
      <c r="H80" s="20" t="s">
        <v>174</v>
      </c>
      <c r="I80" s="20" t="s">
        <v>174</v>
      </c>
      <c r="J80" s="20">
        <v>79</v>
      </c>
      <c r="K80" s="20" t="s">
        <v>174</v>
      </c>
      <c r="L80" s="20">
        <v>79</v>
      </c>
      <c r="M80" s="36">
        <v>2</v>
      </c>
      <c r="N80" s="31" t="s">
        <v>24</v>
      </c>
      <c r="O80" s="35" t="s">
        <v>175</v>
      </c>
      <c r="P80" s="36"/>
    </row>
    <row r="81" s="4" customFormat="1" ht="18" customHeight="1" spans="1:16">
      <c r="A81" s="18">
        <v>11</v>
      </c>
      <c r="B81" s="18" t="s">
        <v>171</v>
      </c>
      <c r="C81" s="18" t="s">
        <v>210</v>
      </c>
      <c r="D81" s="18"/>
      <c r="E81" s="18" t="s">
        <v>213</v>
      </c>
      <c r="F81" s="18" t="s">
        <v>27</v>
      </c>
      <c r="G81" s="24" t="s">
        <v>214</v>
      </c>
      <c r="H81" s="20" t="s">
        <v>174</v>
      </c>
      <c r="I81" s="20" t="s">
        <v>174</v>
      </c>
      <c r="J81" s="20">
        <v>80</v>
      </c>
      <c r="K81" s="20" t="s">
        <v>174</v>
      </c>
      <c r="L81" s="20">
        <v>80</v>
      </c>
      <c r="M81" s="36">
        <v>1</v>
      </c>
      <c r="N81" s="31" t="s">
        <v>24</v>
      </c>
      <c r="O81" s="35" t="s">
        <v>175</v>
      </c>
      <c r="P81" s="36"/>
    </row>
    <row r="82" s="4" customFormat="1" ht="18" customHeight="1" spans="1:16">
      <c r="A82" s="18">
        <v>12</v>
      </c>
      <c r="B82" s="18" t="s">
        <v>171</v>
      </c>
      <c r="C82" s="18" t="s">
        <v>215</v>
      </c>
      <c r="D82" s="18">
        <v>3</v>
      </c>
      <c r="E82" s="18" t="s">
        <v>216</v>
      </c>
      <c r="F82" s="18" t="s">
        <v>27</v>
      </c>
      <c r="G82" s="24" t="s">
        <v>217</v>
      </c>
      <c r="H82" s="20" t="s">
        <v>174</v>
      </c>
      <c r="I82" s="20" t="s">
        <v>174</v>
      </c>
      <c r="J82" s="20">
        <v>76.6</v>
      </c>
      <c r="K82" s="20" t="s">
        <v>174</v>
      </c>
      <c r="L82" s="20">
        <v>76.6</v>
      </c>
      <c r="M82" s="36">
        <v>3</v>
      </c>
      <c r="N82" s="31" t="s">
        <v>24</v>
      </c>
      <c r="O82" s="35" t="s">
        <v>175</v>
      </c>
      <c r="P82" s="36">
        <v>76.4</v>
      </c>
    </row>
    <row r="83" s="4" customFormat="1" ht="18" customHeight="1" spans="1:16">
      <c r="A83" s="18">
        <v>13</v>
      </c>
      <c r="B83" s="18" t="s">
        <v>171</v>
      </c>
      <c r="C83" s="18" t="s">
        <v>215</v>
      </c>
      <c r="D83" s="18"/>
      <c r="E83" s="18" t="s">
        <v>218</v>
      </c>
      <c r="F83" s="18" t="s">
        <v>27</v>
      </c>
      <c r="G83" s="24" t="s">
        <v>219</v>
      </c>
      <c r="H83" s="20" t="s">
        <v>174</v>
      </c>
      <c r="I83" s="20" t="s">
        <v>174</v>
      </c>
      <c r="J83" s="20">
        <v>81</v>
      </c>
      <c r="K83" s="20" t="s">
        <v>174</v>
      </c>
      <c r="L83" s="20">
        <v>81</v>
      </c>
      <c r="M83" s="36">
        <v>2</v>
      </c>
      <c r="N83" s="31" t="s">
        <v>24</v>
      </c>
      <c r="O83" s="35" t="s">
        <v>175</v>
      </c>
      <c r="P83" s="36"/>
    </row>
    <row r="84" s="4" customFormat="1" ht="18" customHeight="1" spans="1:16">
      <c r="A84" s="18">
        <v>14</v>
      </c>
      <c r="B84" s="18" t="s">
        <v>171</v>
      </c>
      <c r="C84" s="18" t="s">
        <v>215</v>
      </c>
      <c r="D84" s="18"/>
      <c r="E84" s="18" t="s">
        <v>220</v>
      </c>
      <c r="F84" s="18" t="s">
        <v>27</v>
      </c>
      <c r="G84" s="24" t="s">
        <v>221</v>
      </c>
      <c r="H84" s="20" t="s">
        <v>174</v>
      </c>
      <c r="I84" s="20" t="s">
        <v>174</v>
      </c>
      <c r="J84" s="20">
        <v>76.6</v>
      </c>
      <c r="K84" s="20" t="s">
        <v>174</v>
      </c>
      <c r="L84" s="20">
        <v>76.6</v>
      </c>
      <c r="M84" s="36">
        <v>3</v>
      </c>
      <c r="N84" s="33" t="s">
        <v>29</v>
      </c>
      <c r="O84" s="35" t="s">
        <v>175</v>
      </c>
      <c r="P84" s="36">
        <v>75.8</v>
      </c>
    </row>
    <row r="85" s="4" customFormat="1" ht="18" customHeight="1" spans="1:16">
      <c r="A85" s="18">
        <v>15</v>
      </c>
      <c r="B85" s="18" t="s">
        <v>171</v>
      </c>
      <c r="C85" s="18" t="s">
        <v>215</v>
      </c>
      <c r="D85" s="18"/>
      <c r="E85" s="18" t="s">
        <v>222</v>
      </c>
      <c r="F85" s="18" t="s">
        <v>27</v>
      </c>
      <c r="G85" s="24" t="s">
        <v>223</v>
      </c>
      <c r="H85" s="20" t="s">
        <v>174</v>
      </c>
      <c r="I85" s="20" t="s">
        <v>174</v>
      </c>
      <c r="J85" s="20">
        <v>76.4</v>
      </c>
      <c r="K85" s="20" t="s">
        <v>174</v>
      </c>
      <c r="L85" s="20">
        <v>76.4</v>
      </c>
      <c r="M85" s="36">
        <v>5</v>
      </c>
      <c r="N85" s="33" t="s">
        <v>29</v>
      </c>
      <c r="O85" s="35" t="s">
        <v>175</v>
      </c>
      <c r="P85" s="36"/>
    </row>
    <row r="86" s="4" customFormat="1" ht="18" customHeight="1" spans="1:16">
      <c r="A86" s="18">
        <v>16</v>
      </c>
      <c r="B86" s="18" t="s">
        <v>171</v>
      </c>
      <c r="C86" s="18" t="s">
        <v>215</v>
      </c>
      <c r="D86" s="18"/>
      <c r="E86" s="18" t="s">
        <v>224</v>
      </c>
      <c r="F86" s="18" t="s">
        <v>27</v>
      </c>
      <c r="G86" s="24" t="s">
        <v>225</v>
      </c>
      <c r="H86" s="20" t="s">
        <v>174</v>
      </c>
      <c r="I86" s="20" t="s">
        <v>174</v>
      </c>
      <c r="J86" s="20">
        <v>73.6</v>
      </c>
      <c r="K86" s="20" t="s">
        <v>174</v>
      </c>
      <c r="L86" s="20">
        <v>73.6</v>
      </c>
      <c r="M86" s="36">
        <v>6</v>
      </c>
      <c r="N86" s="33" t="s">
        <v>29</v>
      </c>
      <c r="O86" s="35" t="s">
        <v>175</v>
      </c>
      <c r="P86" s="36"/>
    </row>
    <row r="87" s="4" customFormat="1" ht="18" customHeight="1" spans="1:16">
      <c r="A87" s="18">
        <v>17</v>
      </c>
      <c r="B87" s="18" t="s">
        <v>171</v>
      </c>
      <c r="C87" s="18" t="s">
        <v>215</v>
      </c>
      <c r="D87" s="18"/>
      <c r="E87" s="18" t="s">
        <v>226</v>
      </c>
      <c r="F87" s="18" t="s">
        <v>27</v>
      </c>
      <c r="G87" s="24" t="s">
        <v>227</v>
      </c>
      <c r="H87" s="20" t="s">
        <v>174</v>
      </c>
      <c r="I87" s="20" t="s">
        <v>174</v>
      </c>
      <c r="J87" s="20">
        <v>83</v>
      </c>
      <c r="K87" s="20" t="s">
        <v>174</v>
      </c>
      <c r="L87" s="20">
        <v>83</v>
      </c>
      <c r="M87" s="36">
        <v>1</v>
      </c>
      <c r="N87" s="31" t="s">
        <v>24</v>
      </c>
      <c r="O87" s="35" t="s">
        <v>175</v>
      </c>
      <c r="P87" s="36"/>
    </row>
    <row r="88" customFormat="1" ht="18" customHeight="1" spans="1:16">
      <c r="A88" s="18">
        <v>18</v>
      </c>
      <c r="B88" s="18" t="s">
        <v>228</v>
      </c>
      <c r="C88" s="18" t="s">
        <v>229</v>
      </c>
      <c r="D88" s="18">
        <v>1</v>
      </c>
      <c r="E88" s="18" t="s">
        <v>230</v>
      </c>
      <c r="F88" s="18" t="s">
        <v>27</v>
      </c>
      <c r="G88" s="19" t="s">
        <v>231</v>
      </c>
      <c r="H88" s="20" t="s">
        <v>174</v>
      </c>
      <c r="I88" s="20" t="s">
        <v>174</v>
      </c>
      <c r="J88" s="20">
        <v>0</v>
      </c>
      <c r="K88" s="20" t="s">
        <v>174</v>
      </c>
      <c r="L88" s="20">
        <v>0</v>
      </c>
      <c r="M88" s="31">
        <v>0</v>
      </c>
      <c r="N88" s="33" t="s">
        <v>29</v>
      </c>
      <c r="O88" s="32" t="s">
        <v>25</v>
      </c>
      <c r="P88" s="31"/>
    </row>
    <row r="89" customFormat="1" ht="18" customHeight="1" spans="1:16">
      <c r="A89" s="18">
        <v>19</v>
      </c>
      <c r="B89" s="18" t="s">
        <v>232</v>
      </c>
      <c r="C89" s="18" t="s">
        <v>215</v>
      </c>
      <c r="D89" s="18">
        <v>1</v>
      </c>
      <c r="E89" s="18" t="s">
        <v>233</v>
      </c>
      <c r="F89" s="18" t="s">
        <v>27</v>
      </c>
      <c r="G89" s="19" t="s">
        <v>234</v>
      </c>
      <c r="H89" s="20" t="s">
        <v>174</v>
      </c>
      <c r="I89" s="20" t="s">
        <v>174</v>
      </c>
      <c r="J89" s="20">
        <v>78.2</v>
      </c>
      <c r="K89" s="20" t="s">
        <v>174</v>
      </c>
      <c r="L89" s="20">
        <v>78.2</v>
      </c>
      <c r="M89" s="31">
        <v>1</v>
      </c>
      <c r="N89" s="31" t="s">
        <v>24</v>
      </c>
      <c r="O89" s="32" t="s">
        <v>25</v>
      </c>
      <c r="P89" s="31"/>
    </row>
    <row r="90" customFormat="1" ht="18" customHeight="1" spans="1:16">
      <c r="A90" s="18">
        <v>20</v>
      </c>
      <c r="B90" s="18" t="s">
        <v>235</v>
      </c>
      <c r="C90" s="18" t="s">
        <v>236</v>
      </c>
      <c r="D90" s="18">
        <v>1</v>
      </c>
      <c r="E90" s="18" t="s">
        <v>237</v>
      </c>
      <c r="F90" s="18" t="s">
        <v>27</v>
      </c>
      <c r="G90" s="19" t="s">
        <v>238</v>
      </c>
      <c r="H90" s="20" t="s">
        <v>174</v>
      </c>
      <c r="I90" s="20" t="s">
        <v>174</v>
      </c>
      <c r="J90" s="20">
        <v>80.6</v>
      </c>
      <c r="K90" s="20" t="s">
        <v>174</v>
      </c>
      <c r="L90" s="20">
        <v>80.6</v>
      </c>
      <c r="M90" s="31">
        <v>1</v>
      </c>
      <c r="N90" s="31" t="s">
        <v>24</v>
      </c>
      <c r="O90" s="32" t="s">
        <v>25</v>
      </c>
      <c r="P90" s="31"/>
    </row>
    <row r="91" customFormat="1" ht="18" customHeight="1" spans="1:16">
      <c r="A91" s="18">
        <v>21</v>
      </c>
      <c r="B91" s="18" t="s">
        <v>239</v>
      </c>
      <c r="C91" s="18" t="s">
        <v>236</v>
      </c>
      <c r="D91" s="18">
        <v>1</v>
      </c>
      <c r="E91" s="18" t="s">
        <v>240</v>
      </c>
      <c r="F91" s="18" t="s">
        <v>27</v>
      </c>
      <c r="G91" s="19" t="s">
        <v>241</v>
      </c>
      <c r="H91" s="20" t="s">
        <v>174</v>
      </c>
      <c r="I91" s="20" t="s">
        <v>174</v>
      </c>
      <c r="J91" s="20">
        <v>81</v>
      </c>
      <c r="K91" s="20" t="s">
        <v>174</v>
      </c>
      <c r="L91" s="20">
        <v>81</v>
      </c>
      <c r="M91" s="31">
        <v>1</v>
      </c>
      <c r="N91" s="31" t="s">
        <v>24</v>
      </c>
      <c r="O91" s="32" t="s">
        <v>25</v>
      </c>
      <c r="P91" s="31"/>
    </row>
    <row r="92" customFormat="1" ht="18" customHeight="1" spans="1:16">
      <c r="A92" s="18">
        <v>22</v>
      </c>
      <c r="B92" s="18" t="s">
        <v>242</v>
      </c>
      <c r="C92" s="18" t="s">
        <v>236</v>
      </c>
      <c r="D92" s="18">
        <v>1</v>
      </c>
      <c r="E92" s="18" t="s">
        <v>243</v>
      </c>
      <c r="F92" s="18" t="s">
        <v>27</v>
      </c>
      <c r="G92" s="19" t="s">
        <v>244</v>
      </c>
      <c r="H92" s="20" t="s">
        <v>174</v>
      </c>
      <c r="I92" s="20" t="s">
        <v>174</v>
      </c>
      <c r="J92" s="20">
        <v>78.2</v>
      </c>
      <c r="K92" s="20" t="s">
        <v>174</v>
      </c>
      <c r="L92" s="20">
        <v>78.2</v>
      </c>
      <c r="M92" s="31">
        <v>1</v>
      </c>
      <c r="N92" s="31" t="s">
        <v>24</v>
      </c>
      <c r="O92" s="32" t="s">
        <v>25</v>
      </c>
      <c r="P92" s="31"/>
    </row>
    <row r="93" s="2" customFormat="1" ht="18" customHeight="1" spans="1:16">
      <c r="A93" s="18">
        <v>1</v>
      </c>
      <c r="B93" s="18" t="s">
        <v>158</v>
      </c>
      <c r="C93" s="37" t="s">
        <v>245</v>
      </c>
      <c r="D93" s="18">
        <v>1</v>
      </c>
      <c r="E93" s="18" t="s">
        <v>246</v>
      </c>
      <c r="F93" s="18" t="s">
        <v>22</v>
      </c>
      <c r="G93" s="21" t="s">
        <v>247</v>
      </c>
      <c r="H93" s="20">
        <v>202.5</v>
      </c>
      <c r="I93" s="39">
        <f>H93/3*60%</f>
        <v>40.5</v>
      </c>
      <c r="J93" s="20">
        <v>79</v>
      </c>
      <c r="K93" s="20">
        <f>J93*40%</f>
        <v>31.6</v>
      </c>
      <c r="L93" s="39">
        <f>I93+K93</f>
        <v>72.1</v>
      </c>
      <c r="M93" s="33">
        <v>1</v>
      </c>
      <c r="N93" s="31" t="s">
        <v>24</v>
      </c>
      <c r="O93" s="35" t="s">
        <v>38</v>
      </c>
      <c r="P93" s="33"/>
    </row>
    <row r="94" s="2" customFormat="1" ht="18" customHeight="1" spans="1:16">
      <c r="A94" s="18">
        <v>2</v>
      </c>
      <c r="B94" s="18" t="s">
        <v>158</v>
      </c>
      <c r="C94" s="37" t="s">
        <v>248</v>
      </c>
      <c r="D94" s="18">
        <v>2</v>
      </c>
      <c r="E94" s="18" t="s">
        <v>249</v>
      </c>
      <c r="F94" s="18" t="s">
        <v>22</v>
      </c>
      <c r="G94" s="21" t="s">
        <v>250</v>
      </c>
      <c r="H94" s="20">
        <v>194.5</v>
      </c>
      <c r="I94" s="39">
        <f t="shared" ref="I94:I111" si="8">H94/3*60%</f>
        <v>38.9</v>
      </c>
      <c r="J94" s="20">
        <v>82.6</v>
      </c>
      <c r="K94" s="20">
        <f t="shared" ref="K94:K111" si="9">J94*40%</f>
        <v>33.04</v>
      </c>
      <c r="L94" s="39">
        <f t="shared" ref="L94:L111" si="10">I94+K94</f>
        <v>71.94</v>
      </c>
      <c r="M94" s="33">
        <v>1</v>
      </c>
      <c r="N94" s="31" t="s">
        <v>24</v>
      </c>
      <c r="O94" s="35" t="s">
        <v>38</v>
      </c>
      <c r="P94" s="33"/>
    </row>
    <row r="95" s="2" customFormat="1" ht="18" customHeight="1" spans="1:16">
      <c r="A95" s="18">
        <v>3</v>
      </c>
      <c r="B95" s="18" t="s">
        <v>158</v>
      </c>
      <c r="C95" s="37" t="s">
        <v>248</v>
      </c>
      <c r="D95" s="18"/>
      <c r="E95" s="18" t="s">
        <v>251</v>
      </c>
      <c r="F95" s="18" t="s">
        <v>22</v>
      </c>
      <c r="G95" s="21" t="s">
        <v>252</v>
      </c>
      <c r="H95" s="20">
        <v>173</v>
      </c>
      <c r="I95" s="39">
        <f t="shared" si="8"/>
        <v>34.6</v>
      </c>
      <c r="J95" s="20">
        <v>78.6</v>
      </c>
      <c r="K95" s="20">
        <f t="shared" si="9"/>
        <v>31.44</v>
      </c>
      <c r="L95" s="39">
        <f t="shared" si="10"/>
        <v>66.04</v>
      </c>
      <c r="M95" s="33">
        <v>2</v>
      </c>
      <c r="N95" s="31" t="s">
        <v>24</v>
      </c>
      <c r="O95" s="35" t="s">
        <v>38</v>
      </c>
      <c r="P95" s="33"/>
    </row>
    <row r="96" s="2" customFormat="1" ht="18" customHeight="1" spans="1:16">
      <c r="A96" s="18">
        <v>4</v>
      </c>
      <c r="B96" s="18" t="s">
        <v>158</v>
      </c>
      <c r="C96" s="37" t="s">
        <v>248</v>
      </c>
      <c r="D96" s="18"/>
      <c r="E96" s="18" t="s">
        <v>253</v>
      </c>
      <c r="F96" s="18" t="s">
        <v>27</v>
      </c>
      <c r="G96" s="21" t="s">
        <v>254</v>
      </c>
      <c r="H96" s="20">
        <v>167</v>
      </c>
      <c r="I96" s="39">
        <f t="shared" si="8"/>
        <v>33.4</v>
      </c>
      <c r="J96" s="20">
        <v>77.8</v>
      </c>
      <c r="K96" s="20">
        <f t="shared" si="9"/>
        <v>31.12</v>
      </c>
      <c r="L96" s="39">
        <f t="shared" si="10"/>
        <v>64.52</v>
      </c>
      <c r="M96" s="33">
        <v>3</v>
      </c>
      <c r="N96" s="33" t="s">
        <v>29</v>
      </c>
      <c r="O96" s="35" t="s">
        <v>38</v>
      </c>
      <c r="P96" s="33"/>
    </row>
    <row r="97" s="2" customFormat="1" ht="18" customHeight="1" spans="1:16">
      <c r="A97" s="18">
        <v>5</v>
      </c>
      <c r="B97" s="18" t="s">
        <v>158</v>
      </c>
      <c r="C97" s="37" t="s">
        <v>248</v>
      </c>
      <c r="D97" s="18"/>
      <c r="E97" s="18" t="s">
        <v>255</v>
      </c>
      <c r="F97" s="18" t="s">
        <v>22</v>
      </c>
      <c r="G97" s="21" t="s">
        <v>256</v>
      </c>
      <c r="H97" s="20">
        <v>157.5</v>
      </c>
      <c r="I97" s="39">
        <f t="shared" si="8"/>
        <v>31.5</v>
      </c>
      <c r="J97" s="20">
        <v>0</v>
      </c>
      <c r="K97" s="20">
        <f t="shared" si="9"/>
        <v>0</v>
      </c>
      <c r="L97" s="39">
        <f t="shared" si="10"/>
        <v>31.5</v>
      </c>
      <c r="M97" s="33">
        <v>4</v>
      </c>
      <c r="N97" s="33" t="s">
        <v>29</v>
      </c>
      <c r="O97" s="35" t="s">
        <v>38</v>
      </c>
      <c r="P97" s="33"/>
    </row>
    <row r="98" s="2" customFormat="1" ht="18" customHeight="1" spans="1:16">
      <c r="A98" s="18">
        <v>6</v>
      </c>
      <c r="B98" s="18" t="s">
        <v>158</v>
      </c>
      <c r="C98" s="18" t="s">
        <v>257</v>
      </c>
      <c r="D98" s="18">
        <v>1</v>
      </c>
      <c r="E98" s="18" t="s">
        <v>258</v>
      </c>
      <c r="F98" s="18" t="s">
        <v>27</v>
      </c>
      <c r="G98" s="21" t="s">
        <v>259</v>
      </c>
      <c r="H98" s="20">
        <v>211</v>
      </c>
      <c r="I98" s="39">
        <f t="shared" si="8"/>
        <v>42.2</v>
      </c>
      <c r="J98" s="20">
        <v>85.6</v>
      </c>
      <c r="K98" s="20">
        <f t="shared" si="9"/>
        <v>34.24</v>
      </c>
      <c r="L98" s="39">
        <f t="shared" si="10"/>
        <v>76.44</v>
      </c>
      <c r="M98" s="33">
        <v>1</v>
      </c>
      <c r="N98" s="31" t="s">
        <v>24</v>
      </c>
      <c r="O98" s="35" t="s">
        <v>38</v>
      </c>
      <c r="P98" s="33"/>
    </row>
    <row r="99" s="2" customFormat="1" ht="18" customHeight="1" spans="1:16">
      <c r="A99" s="18">
        <v>7</v>
      </c>
      <c r="B99" s="18" t="s">
        <v>158</v>
      </c>
      <c r="C99" s="18" t="s">
        <v>257</v>
      </c>
      <c r="D99" s="18"/>
      <c r="E99" s="18" t="s">
        <v>260</v>
      </c>
      <c r="F99" s="18" t="s">
        <v>22</v>
      </c>
      <c r="G99" s="21" t="s">
        <v>261</v>
      </c>
      <c r="H99" s="20">
        <v>209</v>
      </c>
      <c r="I99" s="39">
        <f t="shared" si="8"/>
        <v>41.8</v>
      </c>
      <c r="J99" s="20">
        <v>80.4</v>
      </c>
      <c r="K99" s="20">
        <f t="shared" si="9"/>
        <v>32.16</v>
      </c>
      <c r="L99" s="39">
        <f t="shared" si="10"/>
        <v>73.96</v>
      </c>
      <c r="M99" s="33">
        <v>2</v>
      </c>
      <c r="N99" s="33" t="s">
        <v>29</v>
      </c>
      <c r="O99" s="35" t="s">
        <v>38</v>
      </c>
      <c r="P99" s="33"/>
    </row>
    <row r="100" s="2" customFormat="1" ht="18" customHeight="1" spans="1:16">
      <c r="A100" s="18">
        <v>8</v>
      </c>
      <c r="B100" s="18" t="s">
        <v>158</v>
      </c>
      <c r="C100" s="18" t="s">
        <v>257</v>
      </c>
      <c r="D100" s="18"/>
      <c r="E100" s="18" t="s">
        <v>262</v>
      </c>
      <c r="F100" s="18" t="s">
        <v>27</v>
      </c>
      <c r="G100" s="21" t="s">
        <v>263</v>
      </c>
      <c r="H100" s="20">
        <v>201.5</v>
      </c>
      <c r="I100" s="39">
        <f t="shared" si="8"/>
        <v>40.3</v>
      </c>
      <c r="J100" s="20">
        <v>0</v>
      </c>
      <c r="K100" s="20">
        <f t="shared" si="9"/>
        <v>0</v>
      </c>
      <c r="L100" s="39">
        <f t="shared" si="10"/>
        <v>40.3</v>
      </c>
      <c r="M100" s="33">
        <v>3</v>
      </c>
      <c r="N100" s="33" t="s">
        <v>29</v>
      </c>
      <c r="O100" s="35" t="s">
        <v>38</v>
      </c>
      <c r="P100" s="33"/>
    </row>
    <row r="101" s="2" customFormat="1" ht="18" customHeight="1" spans="1:16">
      <c r="A101" s="18">
        <v>9</v>
      </c>
      <c r="B101" s="18" t="s">
        <v>158</v>
      </c>
      <c r="C101" s="18" t="s">
        <v>264</v>
      </c>
      <c r="D101" s="18">
        <v>1</v>
      </c>
      <c r="E101" s="18" t="s">
        <v>265</v>
      </c>
      <c r="F101" s="18" t="s">
        <v>27</v>
      </c>
      <c r="G101" s="21" t="s">
        <v>266</v>
      </c>
      <c r="H101" s="20">
        <v>190.5</v>
      </c>
      <c r="I101" s="39">
        <f t="shared" si="8"/>
        <v>38.1</v>
      </c>
      <c r="J101" s="20">
        <v>80.2</v>
      </c>
      <c r="K101" s="20">
        <f t="shared" si="9"/>
        <v>32.08</v>
      </c>
      <c r="L101" s="39">
        <f t="shared" si="10"/>
        <v>70.18</v>
      </c>
      <c r="M101" s="33">
        <v>1</v>
      </c>
      <c r="N101" s="31" t="s">
        <v>24</v>
      </c>
      <c r="O101" s="35" t="s">
        <v>38</v>
      </c>
      <c r="P101" s="33"/>
    </row>
    <row r="102" s="2" customFormat="1" ht="18" customHeight="1" spans="1:16">
      <c r="A102" s="18">
        <v>10</v>
      </c>
      <c r="B102" s="18" t="s">
        <v>158</v>
      </c>
      <c r="C102" s="37" t="s">
        <v>267</v>
      </c>
      <c r="D102" s="18">
        <v>1</v>
      </c>
      <c r="E102" s="18" t="s">
        <v>268</v>
      </c>
      <c r="F102" s="18" t="s">
        <v>27</v>
      </c>
      <c r="G102" s="21" t="s">
        <v>269</v>
      </c>
      <c r="H102" s="20">
        <v>196.5</v>
      </c>
      <c r="I102" s="39">
        <f t="shared" si="8"/>
        <v>39.3</v>
      </c>
      <c r="J102" s="20">
        <v>77.8</v>
      </c>
      <c r="K102" s="20">
        <f t="shared" si="9"/>
        <v>31.12</v>
      </c>
      <c r="L102" s="39">
        <f t="shared" si="10"/>
        <v>70.42</v>
      </c>
      <c r="M102" s="33">
        <v>1</v>
      </c>
      <c r="N102" s="31" t="s">
        <v>24</v>
      </c>
      <c r="O102" s="35" t="s">
        <v>38</v>
      </c>
      <c r="P102" s="33"/>
    </row>
    <row r="103" s="2" customFormat="1" ht="18" customHeight="1" spans="1:16">
      <c r="A103" s="18">
        <v>11</v>
      </c>
      <c r="B103" s="18" t="s">
        <v>158</v>
      </c>
      <c r="C103" s="18" t="s">
        <v>270</v>
      </c>
      <c r="D103" s="18">
        <v>2</v>
      </c>
      <c r="E103" s="18" t="s">
        <v>271</v>
      </c>
      <c r="F103" s="18" t="s">
        <v>27</v>
      </c>
      <c r="G103" s="21" t="s">
        <v>272</v>
      </c>
      <c r="H103" s="20">
        <v>202</v>
      </c>
      <c r="I103" s="39">
        <f t="shared" si="8"/>
        <v>40.4</v>
      </c>
      <c r="J103" s="20">
        <v>81.6</v>
      </c>
      <c r="K103" s="20">
        <f t="shared" si="9"/>
        <v>32.64</v>
      </c>
      <c r="L103" s="39">
        <f t="shared" si="10"/>
        <v>73.04</v>
      </c>
      <c r="M103" s="33">
        <v>1</v>
      </c>
      <c r="N103" s="31" t="s">
        <v>24</v>
      </c>
      <c r="O103" s="35" t="s">
        <v>38</v>
      </c>
      <c r="P103" s="33"/>
    </row>
    <row r="104" s="2" customFormat="1" ht="18" customHeight="1" spans="1:16">
      <c r="A104" s="18">
        <v>12</v>
      </c>
      <c r="B104" s="18" t="s">
        <v>158</v>
      </c>
      <c r="C104" s="18" t="s">
        <v>270</v>
      </c>
      <c r="D104" s="18"/>
      <c r="E104" s="18" t="s">
        <v>273</v>
      </c>
      <c r="F104" s="18" t="s">
        <v>27</v>
      </c>
      <c r="G104" s="21" t="s">
        <v>274</v>
      </c>
      <c r="H104" s="20">
        <v>183.5</v>
      </c>
      <c r="I104" s="39">
        <f t="shared" si="8"/>
        <v>36.7</v>
      </c>
      <c r="J104" s="20">
        <v>79</v>
      </c>
      <c r="K104" s="20">
        <f t="shared" si="9"/>
        <v>31.6</v>
      </c>
      <c r="L104" s="39">
        <f t="shared" si="10"/>
        <v>68.3</v>
      </c>
      <c r="M104" s="33">
        <v>2</v>
      </c>
      <c r="N104" s="31" t="s">
        <v>24</v>
      </c>
      <c r="O104" s="35" t="s">
        <v>38</v>
      </c>
      <c r="P104" s="33"/>
    </row>
    <row r="105" s="2" customFormat="1" ht="18" customHeight="1" spans="1:16">
      <c r="A105" s="18">
        <v>13</v>
      </c>
      <c r="B105" s="18" t="s">
        <v>158</v>
      </c>
      <c r="C105" s="18" t="s">
        <v>275</v>
      </c>
      <c r="D105" s="18">
        <v>1</v>
      </c>
      <c r="E105" s="18" t="s">
        <v>276</v>
      </c>
      <c r="F105" s="18" t="s">
        <v>22</v>
      </c>
      <c r="G105" s="21" t="s">
        <v>277</v>
      </c>
      <c r="H105" s="20">
        <v>179</v>
      </c>
      <c r="I105" s="39">
        <f t="shared" si="8"/>
        <v>35.8</v>
      </c>
      <c r="J105" s="20">
        <v>77.4</v>
      </c>
      <c r="K105" s="20">
        <f t="shared" si="9"/>
        <v>30.96</v>
      </c>
      <c r="L105" s="39">
        <f t="shared" si="10"/>
        <v>66.76</v>
      </c>
      <c r="M105" s="33">
        <v>1</v>
      </c>
      <c r="N105" s="31" t="s">
        <v>24</v>
      </c>
      <c r="O105" s="35" t="s">
        <v>38</v>
      </c>
      <c r="P105" s="33"/>
    </row>
    <row r="106" s="2" customFormat="1" ht="18" customHeight="1" spans="1:16">
      <c r="A106" s="18">
        <v>14</v>
      </c>
      <c r="B106" s="18" t="s">
        <v>158</v>
      </c>
      <c r="C106" s="18" t="s">
        <v>275</v>
      </c>
      <c r="D106" s="18"/>
      <c r="E106" s="18" t="s">
        <v>278</v>
      </c>
      <c r="F106" s="18" t="s">
        <v>22</v>
      </c>
      <c r="G106" s="21" t="s">
        <v>279</v>
      </c>
      <c r="H106" s="20">
        <v>173</v>
      </c>
      <c r="I106" s="39">
        <f t="shared" si="8"/>
        <v>34.6</v>
      </c>
      <c r="J106" s="20">
        <v>79</v>
      </c>
      <c r="K106" s="20">
        <f t="shared" si="9"/>
        <v>31.6</v>
      </c>
      <c r="L106" s="39">
        <f t="shared" si="10"/>
        <v>66.2</v>
      </c>
      <c r="M106" s="33">
        <v>2</v>
      </c>
      <c r="N106" s="33" t="s">
        <v>29</v>
      </c>
      <c r="O106" s="35" t="s">
        <v>38</v>
      </c>
      <c r="P106" s="33"/>
    </row>
    <row r="107" s="2" customFormat="1" ht="18" customHeight="1" spans="1:16">
      <c r="A107" s="18">
        <v>15</v>
      </c>
      <c r="B107" s="18" t="s">
        <v>158</v>
      </c>
      <c r="C107" s="18" t="s">
        <v>280</v>
      </c>
      <c r="D107" s="18">
        <v>1</v>
      </c>
      <c r="E107" s="18" t="s">
        <v>281</v>
      </c>
      <c r="F107" s="18" t="s">
        <v>27</v>
      </c>
      <c r="G107" s="21" t="s">
        <v>282</v>
      </c>
      <c r="H107" s="20">
        <v>206.5</v>
      </c>
      <c r="I107" s="39">
        <f t="shared" si="8"/>
        <v>41.3</v>
      </c>
      <c r="J107" s="20">
        <v>80.2</v>
      </c>
      <c r="K107" s="20">
        <f t="shared" si="9"/>
        <v>32.08</v>
      </c>
      <c r="L107" s="39">
        <f t="shared" si="10"/>
        <v>73.38</v>
      </c>
      <c r="M107" s="33">
        <v>1</v>
      </c>
      <c r="N107" s="31" t="s">
        <v>24</v>
      </c>
      <c r="O107" s="35" t="s">
        <v>38</v>
      </c>
      <c r="P107" s="33"/>
    </row>
    <row r="108" s="2" customFormat="1" ht="18" customHeight="1" spans="1:16">
      <c r="A108" s="18">
        <v>16</v>
      </c>
      <c r="B108" s="18" t="s">
        <v>158</v>
      </c>
      <c r="C108" s="18" t="s">
        <v>283</v>
      </c>
      <c r="D108" s="18">
        <v>1</v>
      </c>
      <c r="E108" s="18" t="s">
        <v>284</v>
      </c>
      <c r="F108" s="18" t="s">
        <v>22</v>
      </c>
      <c r="G108" s="21" t="s">
        <v>285</v>
      </c>
      <c r="H108" s="20">
        <v>199.5</v>
      </c>
      <c r="I108" s="39">
        <f t="shared" si="8"/>
        <v>39.9</v>
      </c>
      <c r="J108" s="20">
        <v>76.8</v>
      </c>
      <c r="K108" s="20">
        <f t="shared" si="9"/>
        <v>30.72</v>
      </c>
      <c r="L108" s="39">
        <f t="shared" si="10"/>
        <v>70.62</v>
      </c>
      <c r="M108" s="33">
        <v>1</v>
      </c>
      <c r="N108" s="31" t="s">
        <v>24</v>
      </c>
      <c r="O108" s="35" t="s">
        <v>38</v>
      </c>
      <c r="P108" s="33"/>
    </row>
    <row r="109" s="2" customFormat="1" ht="18" customHeight="1" spans="1:16">
      <c r="A109" s="18">
        <v>17</v>
      </c>
      <c r="B109" s="18" t="s">
        <v>158</v>
      </c>
      <c r="C109" s="18" t="s">
        <v>286</v>
      </c>
      <c r="D109" s="18">
        <v>1</v>
      </c>
      <c r="E109" s="18" t="s">
        <v>287</v>
      </c>
      <c r="F109" s="18" t="s">
        <v>27</v>
      </c>
      <c r="G109" s="21" t="s">
        <v>288</v>
      </c>
      <c r="H109" s="20">
        <v>198.5</v>
      </c>
      <c r="I109" s="39">
        <f t="shared" si="8"/>
        <v>39.7</v>
      </c>
      <c r="J109" s="20">
        <v>83.2</v>
      </c>
      <c r="K109" s="20">
        <f t="shared" si="9"/>
        <v>33.28</v>
      </c>
      <c r="L109" s="39">
        <f t="shared" si="10"/>
        <v>72.98</v>
      </c>
      <c r="M109" s="33">
        <v>1</v>
      </c>
      <c r="N109" s="31" t="s">
        <v>24</v>
      </c>
      <c r="O109" s="35" t="s">
        <v>38</v>
      </c>
      <c r="P109" s="33"/>
    </row>
    <row r="110" s="2" customFormat="1" ht="18" customHeight="1" spans="1:16">
      <c r="A110" s="18">
        <v>18</v>
      </c>
      <c r="B110" s="18" t="s">
        <v>158</v>
      </c>
      <c r="C110" s="18" t="s">
        <v>286</v>
      </c>
      <c r="D110" s="18"/>
      <c r="E110" s="18" t="s">
        <v>289</v>
      </c>
      <c r="F110" s="18" t="s">
        <v>27</v>
      </c>
      <c r="G110" s="21" t="s">
        <v>290</v>
      </c>
      <c r="H110" s="20">
        <v>188.5</v>
      </c>
      <c r="I110" s="39">
        <f t="shared" si="8"/>
        <v>37.7</v>
      </c>
      <c r="J110" s="20">
        <v>77.6</v>
      </c>
      <c r="K110" s="20">
        <f t="shared" si="9"/>
        <v>31.04</v>
      </c>
      <c r="L110" s="39">
        <f t="shared" si="10"/>
        <v>68.74</v>
      </c>
      <c r="M110" s="33">
        <v>2</v>
      </c>
      <c r="N110" s="33" t="s">
        <v>29</v>
      </c>
      <c r="O110" s="35" t="s">
        <v>38</v>
      </c>
      <c r="P110" s="33"/>
    </row>
    <row r="111" s="2" customFormat="1" ht="18" customHeight="1" spans="1:16">
      <c r="A111" s="18">
        <v>19</v>
      </c>
      <c r="B111" s="18" t="s">
        <v>158</v>
      </c>
      <c r="C111" s="18" t="s">
        <v>286</v>
      </c>
      <c r="D111" s="18"/>
      <c r="E111" s="18" t="s">
        <v>291</v>
      </c>
      <c r="F111" s="18" t="s">
        <v>27</v>
      </c>
      <c r="G111" s="21" t="s">
        <v>292</v>
      </c>
      <c r="H111" s="20">
        <v>172.5</v>
      </c>
      <c r="I111" s="39">
        <f t="shared" si="8"/>
        <v>34.5</v>
      </c>
      <c r="J111" s="20">
        <v>81.4</v>
      </c>
      <c r="K111" s="20">
        <f t="shared" si="9"/>
        <v>32.56</v>
      </c>
      <c r="L111" s="39">
        <f t="shared" si="10"/>
        <v>67.06</v>
      </c>
      <c r="M111" s="33">
        <v>3</v>
      </c>
      <c r="N111" s="33" t="s">
        <v>29</v>
      </c>
      <c r="O111" s="35" t="s">
        <v>38</v>
      </c>
      <c r="P111" s="33"/>
    </row>
    <row r="112" customFormat="1" ht="18" customHeight="1" spans="1:16">
      <c r="A112" s="18">
        <v>20</v>
      </c>
      <c r="B112" s="18" t="s">
        <v>158</v>
      </c>
      <c r="C112" s="37" t="s">
        <v>293</v>
      </c>
      <c r="D112" s="18">
        <v>1</v>
      </c>
      <c r="E112" s="18" t="s">
        <v>294</v>
      </c>
      <c r="F112" s="18" t="s">
        <v>22</v>
      </c>
      <c r="G112" s="19" t="s">
        <v>295</v>
      </c>
      <c r="H112" s="20" t="s">
        <v>174</v>
      </c>
      <c r="I112" s="20" t="s">
        <v>174</v>
      </c>
      <c r="J112" s="20">
        <v>80.6</v>
      </c>
      <c r="K112" s="20" t="s">
        <v>174</v>
      </c>
      <c r="L112" s="20">
        <v>80.6</v>
      </c>
      <c r="M112" s="31">
        <v>1</v>
      </c>
      <c r="N112" s="31" t="s">
        <v>24</v>
      </c>
      <c r="O112" s="35" t="s">
        <v>25</v>
      </c>
      <c r="P112" s="31"/>
    </row>
    <row r="113" customFormat="1" ht="18" customHeight="1" spans="1:16">
      <c r="A113" s="18">
        <v>21</v>
      </c>
      <c r="B113" s="18" t="s">
        <v>158</v>
      </c>
      <c r="C113" s="37" t="s">
        <v>296</v>
      </c>
      <c r="D113" s="18">
        <v>1</v>
      </c>
      <c r="E113" s="18" t="s">
        <v>297</v>
      </c>
      <c r="F113" s="18" t="s">
        <v>22</v>
      </c>
      <c r="G113" s="19" t="s">
        <v>298</v>
      </c>
      <c r="H113" s="20" t="s">
        <v>174</v>
      </c>
      <c r="I113" s="20" t="s">
        <v>174</v>
      </c>
      <c r="J113" s="20">
        <v>77.2</v>
      </c>
      <c r="K113" s="20" t="s">
        <v>174</v>
      </c>
      <c r="L113" s="20">
        <v>77.2</v>
      </c>
      <c r="M113" s="31">
        <v>1</v>
      </c>
      <c r="N113" s="31" t="s">
        <v>24</v>
      </c>
      <c r="O113" s="35" t="s">
        <v>25</v>
      </c>
      <c r="P113" s="31"/>
    </row>
    <row r="114" customFormat="1" ht="18" customHeight="1" spans="1:16">
      <c r="A114" s="18">
        <v>22</v>
      </c>
      <c r="B114" s="18" t="s">
        <v>158</v>
      </c>
      <c r="C114" s="37" t="s">
        <v>299</v>
      </c>
      <c r="D114" s="18">
        <v>1</v>
      </c>
      <c r="E114" s="18" t="s">
        <v>300</v>
      </c>
      <c r="F114" s="18" t="s">
        <v>22</v>
      </c>
      <c r="G114" s="19" t="s">
        <v>301</v>
      </c>
      <c r="H114" s="20" t="s">
        <v>174</v>
      </c>
      <c r="I114" s="20" t="s">
        <v>174</v>
      </c>
      <c r="J114" s="20">
        <v>80</v>
      </c>
      <c r="K114" s="20" t="s">
        <v>174</v>
      </c>
      <c r="L114" s="20">
        <v>80</v>
      </c>
      <c r="M114" s="31">
        <v>1</v>
      </c>
      <c r="N114" s="31" t="s">
        <v>24</v>
      </c>
      <c r="O114" s="35" t="s">
        <v>25</v>
      </c>
      <c r="P114" s="31"/>
    </row>
    <row r="115" customFormat="1" ht="18" customHeight="1" spans="1:16">
      <c r="A115" s="18">
        <v>23</v>
      </c>
      <c r="B115" s="18" t="s">
        <v>158</v>
      </c>
      <c r="C115" s="37" t="s">
        <v>302</v>
      </c>
      <c r="D115" s="18">
        <v>1</v>
      </c>
      <c r="E115" s="18" t="s">
        <v>303</v>
      </c>
      <c r="F115" s="18" t="s">
        <v>22</v>
      </c>
      <c r="G115" s="19" t="s">
        <v>304</v>
      </c>
      <c r="H115" s="20" t="s">
        <v>174</v>
      </c>
      <c r="I115" s="20" t="s">
        <v>174</v>
      </c>
      <c r="J115" s="20">
        <v>80.4</v>
      </c>
      <c r="K115" s="20" t="s">
        <v>174</v>
      </c>
      <c r="L115" s="20">
        <v>80.4</v>
      </c>
      <c r="M115" s="31">
        <v>1</v>
      </c>
      <c r="N115" s="31" t="s">
        <v>24</v>
      </c>
      <c r="O115" s="35" t="s">
        <v>25</v>
      </c>
      <c r="P115" s="31"/>
    </row>
    <row r="116" customFormat="1" ht="18" customHeight="1" spans="1:16">
      <c r="A116" s="18">
        <v>24</v>
      </c>
      <c r="B116" s="18" t="s">
        <v>158</v>
      </c>
      <c r="C116" s="37" t="s">
        <v>305</v>
      </c>
      <c r="D116" s="18">
        <v>1</v>
      </c>
      <c r="E116" s="18" t="s">
        <v>306</v>
      </c>
      <c r="F116" s="18" t="s">
        <v>27</v>
      </c>
      <c r="G116" s="19" t="s">
        <v>307</v>
      </c>
      <c r="H116" s="20" t="s">
        <v>174</v>
      </c>
      <c r="I116" s="20" t="s">
        <v>174</v>
      </c>
      <c r="J116" s="20">
        <v>80.2</v>
      </c>
      <c r="K116" s="20" t="s">
        <v>174</v>
      </c>
      <c r="L116" s="20">
        <v>80.2</v>
      </c>
      <c r="M116" s="31">
        <v>1</v>
      </c>
      <c r="N116" s="31" t="s">
        <v>24</v>
      </c>
      <c r="O116" s="35" t="s">
        <v>25</v>
      </c>
      <c r="P116" s="31"/>
    </row>
    <row r="117" customFormat="1" ht="18" customHeight="1" spans="1:16">
      <c r="A117" s="18">
        <v>1</v>
      </c>
      <c r="B117" s="18" t="s">
        <v>158</v>
      </c>
      <c r="C117" s="37" t="s">
        <v>308</v>
      </c>
      <c r="D117" s="18">
        <v>1</v>
      </c>
      <c r="E117" s="18" t="s">
        <v>309</v>
      </c>
      <c r="F117" s="18" t="s">
        <v>22</v>
      </c>
      <c r="G117" s="19" t="s">
        <v>310</v>
      </c>
      <c r="H117" s="20" t="s">
        <v>174</v>
      </c>
      <c r="I117" s="20" t="s">
        <v>174</v>
      </c>
      <c r="J117" s="20">
        <v>78.8</v>
      </c>
      <c r="K117" s="20" t="s">
        <v>174</v>
      </c>
      <c r="L117" s="20">
        <v>78.8</v>
      </c>
      <c r="M117" s="31">
        <v>1</v>
      </c>
      <c r="N117" s="31" t="s">
        <v>24</v>
      </c>
      <c r="O117" s="35" t="s">
        <v>25</v>
      </c>
      <c r="P117" s="31"/>
    </row>
    <row r="118" customFormat="1" ht="18" customHeight="1" spans="1:16">
      <c r="A118" s="18">
        <v>2</v>
      </c>
      <c r="B118" s="18" t="s">
        <v>158</v>
      </c>
      <c r="C118" s="18" t="s">
        <v>311</v>
      </c>
      <c r="D118" s="18">
        <v>1</v>
      </c>
      <c r="E118" s="18" t="s">
        <v>312</v>
      </c>
      <c r="F118" s="18" t="s">
        <v>27</v>
      </c>
      <c r="G118" s="19" t="s">
        <v>313</v>
      </c>
      <c r="H118" s="20" t="s">
        <v>174</v>
      </c>
      <c r="I118" s="20" t="s">
        <v>174</v>
      </c>
      <c r="J118" s="20">
        <v>78.6</v>
      </c>
      <c r="K118" s="20" t="s">
        <v>174</v>
      </c>
      <c r="L118" s="20">
        <v>78.6</v>
      </c>
      <c r="M118" s="31">
        <v>1</v>
      </c>
      <c r="N118" s="31" t="s">
        <v>24</v>
      </c>
      <c r="O118" s="35" t="s">
        <v>25</v>
      </c>
      <c r="P118" s="31"/>
    </row>
    <row r="119" customFormat="1" ht="18" customHeight="1" spans="1:16">
      <c r="A119" s="18">
        <v>3</v>
      </c>
      <c r="B119" s="18" t="s">
        <v>158</v>
      </c>
      <c r="C119" s="18" t="s">
        <v>314</v>
      </c>
      <c r="D119" s="18">
        <v>2</v>
      </c>
      <c r="E119" s="18" t="s">
        <v>315</v>
      </c>
      <c r="F119" s="18" t="s">
        <v>22</v>
      </c>
      <c r="G119" s="19" t="s">
        <v>316</v>
      </c>
      <c r="H119" s="20" t="s">
        <v>174</v>
      </c>
      <c r="I119" s="20" t="s">
        <v>174</v>
      </c>
      <c r="J119" s="20">
        <v>83.4</v>
      </c>
      <c r="K119" s="20" t="s">
        <v>174</v>
      </c>
      <c r="L119" s="20">
        <v>83.4</v>
      </c>
      <c r="M119" s="31">
        <v>1</v>
      </c>
      <c r="N119" s="31" t="s">
        <v>24</v>
      </c>
      <c r="O119" s="35" t="s">
        <v>25</v>
      </c>
      <c r="P119" s="31"/>
    </row>
    <row r="120" customFormat="1" ht="18" customHeight="1" spans="1:16">
      <c r="A120" s="18">
        <v>4</v>
      </c>
      <c r="B120" s="18" t="s">
        <v>158</v>
      </c>
      <c r="C120" s="18" t="s">
        <v>314</v>
      </c>
      <c r="D120" s="18"/>
      <c r="E120" s="18" t="s">
        <v>317</v>
      </c>
      <c r="F120" s="18" t="s">
        <v>22</v>
      </c>
      <c r="G120" s="19" t="s">
        <v>318</v>
      </c>
      <c r="H120" s="20" t="s">
        <v>174</v>
      </c>
      <c r="I120" s="20" t="s">
        <v>174</v>
      </c>
      <c r="J120" s="20">
        <v>81.6</v>
      </c>
      <c r="K120" s="20" t="s">
        <v>174</v>
      </c>
      <c r="L120" s="20">
        <v>81.6</v>
      </c>
      <c r="M120" s="31">
        <v>2</v>
      </c>
      <c r="N120" s="31" t="s">
        <v>24</v>
      </c>
      <c r="O120" s="35" t="s">
        <v>25</v>
      </c>
      <c r="P120" s="31"/>
    </row>
    <row r="121" customFormat="1" ht="18" customHeight="1" spans="1:16">
      <c r="A121" s="18">
        <v>5</v>
      </c>
      <c r="B121" s="18" t="s">
        <v>158</v>
      </c>
      <c r="C121" s="18" t="s">
        <v>319</v>
      </c>
      <c r="D121" s="18">
        <v>1</v>
      </c>
      <c r="E121" s="18" t="s">
        <v>320</v>
      </c>
      <c r="F121" s="18" t="s">
        <v>22</v>
      </c>
      <c r="G121" s="19" t="s">
        <v>321</v>
      </c>
      <c r="H121" s="20" t="s">
        <v>174</v>
      </c>
      <c r="I121" s="20" t="s">
        <v>174</v>
      </c>
      <c r="J121" s="20">
        <v>77.4</v>
      </c>
      <c r="K121" s="20" t="s">
        <v>174</v>
      </c>
      <c r="L121" s="20">
        <v>77.4</v>
      </c>
      <c r="M121" s="31">
        <v>1</v>
      </c>
      <c r="N121" s="31" t="s">
        <v>24</v>
      </c>
      <c r="O121" s="35" t="s">
        <v>25</v>
      </c>
      <c r="P121" s="31"/>
    </row>
    <row r="122" customFormat="1" ht="18" customHeight="1" spans="1:16">
      <c r="A122" s="18">
        <v>6</v>
      </c>
      <c r="B122" s="18" t="s">
        <v>158</v>
      </c>
      <c r="C122" s="37" t="s">
        <v>322</v>
      </c>
      <c r="D122" s="18">
        <v>1</v>
      </c>
      <c r="E122" s="18" t="s">
        <v>323</v>
      </c>
      <c r="F122" s="18" t="s">
        <v>27</v>
      </c>
      <c r="G122" s="19" t="s">
        <v>324</v>
      </c>
      <c r="H122" s="20" t="s">
        <v>174</v>
      </c>
      <c r="I122" s="20" t="s">
        <v>174</v>
      </c>
      <c r="J122" s="20">
        <v>77.8</v>
      </c>
      <c r="K122" s="20" t="s">
        <v>174</v>
      </c>
      <c r="L122" s="20">
        <v>77.8</v>
      </c>
      <c r="M122" s="31">
        <v>1</v>
      </c>
      <c r="N122" s="31" t="s">
        <v>24</v>
      </c>
      <c r="O122" s="35" t="s">
        <v>25</v>
      </c>
      <c r="P122" s="31"/>
    </row>
    <row r="123" customFormat="1" ht="18" customHeight="1" spans="1:16">
      <c r="A123" s="18">
        <v>7</v>
      </c>
      <c r="B123" s="18" t="s">
        <v>158</v>
      </c>
      <c r="C123" s="37" t="s">
        <v>325</v>
      </c>
      <c r="D123" s="18">
        <v>1</v>
      </c>
      <c r="E123" s="18" t="s">
        <v>326</v>
      </c>
      <c r="F123" s="18" t="s">
        <v>27</v>
      </c>
      <c r="G123" s="19" t="s">
        <v>327</v>
      </c>
      <c r="H123" s="20" t="s">
        <v>174</v>
      </c>
      <c r="I123" s="20" t="s">
        <v>174</v>
      </c>
      <c r="J123" s="20">
        <v>79.6</v>
      </c>
      <c r="K123" s="20" t="s">
        <v>174</v>
      </c>
      <c r="L123" s="20">
        <v>79.6</v>
      </c>
      <c r="M123" s="31">
        <v>3</v>
      </c>
      <c r="N123" s="31" t="s">
        <v>29</v>
      </c>
      <c r="O123" s="35" t="s">
        <v>25</v>
      </c>
      <c r="P123" s="31"/>
    </row>
    <row r="124" customFormat="1" ht="18" customHeight="1" spans="1:16">
      <c r="A124" s="18">
        <v>8</v>
      </c>
      <c r="B124" s="18" t="s">
        <v>158</v>
      </c>
      <c r="C124" s="37" t="s">
        <v>325</v>
      </c>
      <c r="D124" s="18"/>
      <c r="E124" s="18" t="s">
        <v>328</v>
      </c>
      <c r="F124" s="18" t="s">
        <v>27</v>
      </c>
      <c r="G124" s="19" t="s">
        <v>329</v>
      </c>
      <c r="H124" s="20" t="s">
        <v>174</v>
      </c>
      <c r="I124" s="20" t="s">
        <v>174</v>
      </c>
      <c r="J124" s="20">
        <v>82.8</v>
      </c>
      <c r="K124" s="20" t="s">
        <v>174</v>
      </c>
      <c r="L124" s="20">
        <v>82.8</v>
      </c>
      <c r="M124" s="31">
        <v>1</v>
      </c>
      <c r="N124" s="31" t="s">
        <v>24</v>
      </c>
      <c r="O124" s="35" t="s">
        <v>25</v>
      </c>
      <c r="P124" s="31"/>
    </row>
    <row r="125" customFormat="1" ht="18" customHeight="1" spans="1:16">
      <c r="A125" s="18">
        <v>9</v>
      </c>
      <c r="B125" s="18" t="s">
        <v>158</v>
      </c>
      <c r="C125" s="37" t="s">
        <v>325</v>
      </c>
      <c r="D125" s="18"/>
      <c r="E125" s="18" t="s">
        <v>330</v>
      </c>
      <c r="F125" s="18" t="s">
        <v>27</v>
      </c>
      <c r="G125" s="19" t="s">
        <v>331</v>
      </c>
      <c r="H125" s="20" t="s">
        <v>174</v>
      </c>
      <c r="I125" s="20" t="s">
        <v>174</v>
      </c>
      <c r="J125" s="20">
        <v>82.6</v>
      </c>
      <c r="K125" s="20" t="s">
        <v>174</v>
      </c>
      <c r="L125" s="20">
        <v>82.6</v>
      </c>
      <c r="M125" s="31">
        <v>2</v>
      </c>
      <c r="N125" s="31" t="s">
        <v>29</v>
      </c>
      <c r="O125" s="35" t="s">
        <v>25</v>
      </c>
      <c r="P125" s="31"/>
    </row>
    <row r="126" customFormat="1" ht="18" customHeight="1" spans="1:16">
      <c r="A126" s="18">
        <v>10</v>
      </c>
      <c r="B126" s="18" t="s">
        <v>158</v>
      </c>
      <c r="C126" s="38" t="s">
        <v>275</v>
      </c>
      <c r="D126" s="18">
        <v>1</v>
      </c>
      <c r="E126" s="18" t="s">
        <v>332</v>
      </c>
      <c r="F126" s="18" t="s">
        <v>27</v>
      </c>
      <c r="G126" s="19" t="s">
        <v>333</v>
      </c>
      <c r="H126" s="20" t="s">
        <v>174</v>
      </c>
      <c r="I126" s="20" t="s">
        <v>174</v>
      </c>
      <c r="J126" s="20">
        <v>78</v>
      </c>
      <c r="K126" s="20" t="s">
        <v>174</v>
      </c>
      <c r="L126" s="20">
        <v>78</v>
      </c>
      <c r="M126" s="31">
        <v>1</v>
      </c>
      <c r="N126" s="31" t="s">
        <v>24</v>
      </c>
      <c r="O126" s="35" t="s">
        <v>25</v>
      </c>
      <c r="P126" s="31"/>
    </row>
    <row r="127" customFormat="1" ht="18" customHeight="1" spans="1:16">
      <c r="A127" s="18">
        <v>11</v>
      </c>
      <c r="B127" s="18" t="s">
        <v>158</v>
      </c>
      <c r="C127" s="37" t="s">
        <v>334</v>
      </c>
      <c r="D127" s="18">
        <v>1</v>
      </c>
      <c r="E127" s="18" t="s">
        <v>335</v>
      </c>
      <c r="F127" s="18" t="s">
        <v>27</v>
      </c>
      <c r="G127" s="19" t="s">
        <v>336</v>
      </c>
      <c r="H127" s="20" t="s">
        <v>174</v>
      </c>
      <c r="I127" s="20" t="s">
        <v>174</v>
      </c>
      <c r="J127" s="20">
        <v>70.8</v>
      </c>
      <c r="K127" s="20" t="s">
        <v>174</v>
      </c>
      <c r="L127" s="20">
        <v>70.8</v>
      </c>
      <c r="M127" s="31">
        <v>1</v>
      </c>
      <c r="N127" s="31" t="s">
        <v>24</v>
      </c>
      <c r="O127" s="35" t="s">
        <v>25</v>
      </c>
      <c r="P127" s="31"/>
    </row>
    <row r="128" customFormat="1" ht="18" customHeight="1" spans="1:16">
      <c r="A128" s="18">
        <v>12</v>
      </c>
      <c r="B128" s="18" t="s">
        <v>158</v>
      </c>
      <c r="C128" s="37" t="s">
        <v>337</v>
      </c>
      <c r="D128" s="18">
        <v>1</v>
      </c>
      <c r="E128" s="18" t="s">
        <v>338</v>
      </c>
      <c r="F128" s="18" t="s">
        <v>27</v>
      </c>
      <c r="G128" s="19" t="s">
        <v>339</v>
      </c>
      <c r="H128" s="20" t="s">
        <v>174</v>
      </c>
      <c r="I128" s="20" t="s">
        <v>174</v>
      </c>
      <c r="J128" s="20">
        <v>76.8</v>
      </c>
      <c r="K128" s="20" t="s">
        <v>174</v>
      </c>
      <c r="L128" s="20">
        <v>76.8</v>
      </c>
      <c r="M128" s="31">
        <v>1</v>
      </c>
      <c r="N128" s="31" t="s">
        <v>24</v>
      </c>
      <c r="O128" s="35" t="s">
        <v>25</v>
      </c>
      <c r="P128" s="31"/>
    </row>
    <row r="129" customFormat="1" ht="18" customHeight="1" spans="1:16">
      <c r="A129" s="18">
        <v>13</v>
      </c>
      <c r="B129" s="18" t="s">
        <v>158</v>
      </c>
      <c r="C129" s="38" t="s">
        <v>340</v>
      </c>
      <c r="D129" s="18">
        <v>1</v>
      </c>
      <c r="E129" s="18" t="s">
        <v>341</v>
      </c>
      <c r="F129" s="18" t="s">
        <v>22</v>
      </c>
      <c r="G129" s="19" t="s">
        <v>342</v>
      </c>
      <c r="H129" s="20" t="s">
        <v>174</v>
      </c>
      <c r="I129" s="20" t="s">
        <v>174</v>
      </c>
      <c r="J129" s="20">
        <v>81.2</v>
      </c>
      <c r="K129" s="20" t="s">
        <v>174</v>
      </c>
      <c r="L129" s="20">
        <v>81.2</v>
      </c>
      <c r="M129" s="31">
        <v>1</v>
      </c>
      <c r="N129" s="31" t="s">
        <v>24</v>
      </c>
      <c r="O129" s="35" t="s">
        <v>25</v>
      </c>
      <c r="P129" s="31"/>
    </row>
    <row r="130" customFormat="1" ht="18" customHeight="1" spans="1:16">
      <c r="A130" s="18">
        <v>14</v>
      </c>
      <c r="B130" s="18" t="s">
        <v>150</v>
      </c>
      <c r="C130" s="37" t="s">
        <v>343</v>
      </c>
      <c r="D130" s="18">
        <v>1</v>
      </c>
      <c r="E130" s="18" t="s">
        <v>344</v>
      </c>
      <c r="F130" s="18" t="s">
        <v>27</v>
      </c>
      <c r="G130" s="19" t="s">
        <v>345</v>
      </c>
      <c r="H130" s="20" t="s">
        <v>174</v>
      </c>
      <c r="I130" s="20" t="s">
        <v>174</v>
      </c>
      <c r="J130" s="20">
        <v>78.8</v>
      </c>
      <c r="K130" s="20" t="s">
        <v>174</v>
      </c>
      <c r="L130" s="20">
        <v>78.8</v>
      </c>
      <c r="M130" s="31">
        <v>1</v>
      </c>
      <c r="N130" s="31" t="s">
        <v>24</v>
      </c>
      <c r="O130" s="35" t="s">
        <v>25</v>
      </c>
      <c r="P130" s="31"/>
    </row>
    <row r="131" customFormat="1" ht="18" customHeight="1" spans="1:16">
      <c r="A131" s="18">
        <v>15</v>
      </c>
      <c r="B131" s="18" t="s">
        <v>150</v>
      </c>
      <c r="C131" s="18" t="s">
        <v>346</v>
      </c>
      <c r="D131" s="18">
        <v>1</v>
      </c>
      <c r="E131" s="18" t="s">
        <v>347</v>
      </c>
      <c r="F131" s="18" t="s">
        <v>22</v>
      </c>
      <c r="G131" s="19" t="s">
        <v>348</v>
      </c>
      <c r="H131" s="20" t="s">
        <v>174</v>
      </c>
      <c r="I131" s="20" t="s">
        <v>174</v>
      </c>
      <c r="J131" s="20">
        <v>74.2</v>
      </c>
      <c r="K131" s="20" t="s">
        <v>174</v>
      </c>
      <c r="L131" s="20">
        <v>74.2</v>
      </c>
      <c r="M131" s="31">
        <v>1</v>
      </c>
      <c r="N131" s="31" t="s">
        <v>24</v>
      </c>
      <c r="O131" s="35" t="s">
        <v>25</v>
      </c>
      <c r="P131" s="31"/>
    </row>
    <row r="132" customFormat="1" ht="18" customHeight="1" spans="1:16">
      <c r="A132" s="18">
        <v>16</v>
      </c>
      <c r="B132" s="18" t="s">
        <v>150</v>
      </c>
      <c r="C132" s="18" t="s">
        <v>349</v>
      </c>
      <c r="D132" s="18">
        <v>1</v>
      </c>
      <c r="E132" s="18" t="s">
        <v>350</v>
      </c>
      <c r="F132" s="18" t="s">
        <v>22</v>
      </c>
      <c r="G132" s="19" t="s">
        <v>351</v>
      </c>
      <c r="H132" s="20" t="s">
        <v>174</v>
      </c>
      <c r="I132" s="20" t="s">
        <v>174</v>
      </c>
      <c r="J132" s="20">
        <v>73.8</v>
      </c>
      <c r="K132" s="20" t="s">
        <v>174</v>
      </c>
      <c r="L132" s="20">
        <v>73.8</v>
      </c>
      <c r="M132" s="31">
        <v>1</v>
      </c>
      <c r="N132" s="31" t="s">
        <v>24</v>
      </c>
      <c r="O132" s="35" t="s">
        <v>25</v>
      </c>
      <c r="P132" s="31"/>
    </row>
    <row r="133" customFormat="1" ht="18" customHeight="1" spans="1:16">
      <c r="A133" s="18">
        <v>17</v>
      </c>
      <c r="B133" s="18" t="s">
        <v>150</v>
      </c>
      <c r="C133" s="18" t="s">
        <v>352</v>
      </c>
      <c r="D133" s="18">
        <v>1</v>
      </c>
      <c r="E133" s="18" t="s">
        <v>353</v>
      </c>
      <c r="F133" s="18" t="s">
        <v>22</v>
      </c>
      <c r="G133" s="19" t="s">
        <v>354</v>
      </c>
      <c r="H133" s="20" t="s">
        <v>174</v>
      </c>
      <c r="I133" s="20" t="s">
        <v>174</v>
      </c>
      <c r="J133" s="20">
        <v>78.2</v>
      </c>
      <c r="K133" s="20" t="s">
        <v>174</v>
      </c>
      <c r="L133" s="20">
        <v>78.2</v>
      </c>
      <c r="M133" s="31">
        <v>1</v>
      </c>
      <c r="N133" s="31" t="s">
        <v>24</v>
      </c>
      <c r="O133" s="35" t="s">
        <v>25</v>
      </c>
      <c r="P133" s="31"/>
    </row>
    <row r="134" customFormat="1" ht="18" customHeight="1" spans="1:16">
      <c r="A134" s="18">
        <v>18</v>
      </c>
      <c r="B134" s="18" t="s">
        <v>150</v>
      </c>
      <c r="C134" s="18" t="s">
        <v>355</v>
      </c>
      <c r="D134" s="18">
        <v>1</v>
      </c>
      <c r="E134" s="18" t="s">
        <v>356</v>
      </c>
      <c r="F134" s="18" t="s">
        <v>22</v>
      </c>
      <c r="G134" s="19" t="s">
        <v>357</v>
      </c>
      <c r="H134" s="20" t="s">
        <v>174</v>
      </c>
      <c r="I134" s="20" t="s">
        <v>174</v>
      </c>
      <c r="J134" s="20">
        <v>81</v>
      </c>
      <c r="K134" s="20" t="s">
        <v>174</v>
      </c>
      <c r="L134" s="20">
        <v>81</v>
      </c>
      <c r="M134" s="31">
        <v>1</v>
      </c>
      <c r="N134" s="31" t="s">
        <v>24</v>
      </c>
      <c r="O134" s="35" t="s">
        <v>25</v>
      </c>
      <c r="P134" s="31"/>
    </row>
    <row r="135" customFormat="1" ht="18" customHeight="1" spans="1:16">
      <c r="A135" s="18">
        <v>19</v>
      </c>
      <c r="B135" s="18" t="s">
        <v>150</v>
      </c>
      <c r="C135" s="38" t="s">
        <v>358</v>
      </c>
      <c r="D135" s="18">
        <v>1</v>
      </c>
      <c r="E135" s="18" t="s">
        <v>359</v>
      </c>
      <c r="F135" s="18" t="s">
        <v>22</v>
      </c>
      <c r="G135" s="19" t="s">
        <v>360</v>
      </c>
      <c r="H135" s="20" t="s">
        <v>174</v>
      </c>
      <c r="I135" s="20" t="s">
        <v>174</v>
      </c>
      <c r="J135" s="20">
        <v>78.6</v>
      </c>
      <c r="K135" s="20" t="s">
        <v>174</v>
      </c>
      <c r="L135" s="20">
        <v>78.6</v>
      </c>
      <c r="M135" s="31">
        <v>1</v>
      </c>
      <c r="N135" s="31" t="s">
        <v>24</v>
      </c>
      <c r="O135" s="35" t="s">
        <v>25</v>
      </c>
      <c r="P135" s="31"/>
    </row>
    <row r="136" customFormat="1" ht="18" customHeight="1" spans="1:16">
      <c r="A136" s="18">
        <v>20</v>
      </c>
      <c r="B136" s="18" t="s">
        <v>150</v>
      </c>
      <c r="C136" s="38" t="s">
        <v>358</v>
      </c>
      <c r="D136" s="18"/>
      <c r="E136" s="18" t="s">
        <v>361</v>
      </c>
      <c r="F136" s="18" t="s">
        <v>27</v>
      </c>
      <c r="G136" s="19" t="s">
        <v>362</v>
      </c>
      <c r="H136" s="20" t="s">
        <v>174</v>
      </c>
      <c r="I136" s="20" t="s">
        <v>174</v>
      </c>
      <c r="J136" s="20">
        <v>71.4</v>
      </c>
      <c r="K136" s="20" t="s">
        <v>174</v>
      </c>
      <c r="L136" s="20">
        <v>71.4</v>
      </c>
      <c r="M136" s="31">
        <v>2</v>
      </c>
      <c r="N136" s="31" t="s">
        <v>29</v>
      </c>
      <c r="O136" s="35" t="s">
        <v>25</v>
      </c>
      <c r="P136" s="31"/>
    </row>
    <row r="137" customFormat="1" ht="18" customHeight="1" spans="1:16">
      <c r="A137" s="18">
        <v>21</v>
      </c>
      <c r="B137" s="18" t="s">
        <v>150</v>
      </c>
      <c r="C137" s="18" t="s">
        <v>363</v>
      </c>
      <c r="D137" s="18">
        <v>1</v>
      </c>
      <c r="E137" s="18" t="s">
        <v>364</v>
      </c>
      <c r="F137" s="18" t="s">
        <v>27</v>
      </c>
      <c r="G137" s="19" t="s">
        <v>365</v>
      </c>
      <c r="H137" s="20" t="s">
        <v>174</v>
      </c>
      <c r="I137" s="20" t="s">
        <v>174</v>
      </c>
      <c r="J137" s="20">
        <v>78.4</v>
      </c>
      <c r="K137" s="20" t="s">
        <v>174</v>
      </c>
      <c r="L137" s="20">
        <v>78.4</v>
      </c>
      <c r="M137" s="31">
        <v>1</v>
      </c>
      <c r="N137" s="31" t="s">
        <v>24</v>
      </c>
      <c r="O137" s="35" t="s">
        <v>25</v>
      </c>
      <c r="P137" s="31"/>
    </row>
    <row r="138" customFormat="1" ht="18" customHeight="1" spans="1:16">
      <c r="A138" s="18">
        <v>22</v>
      </c>
      <c r="B138" s="18" t="s">
        <v>150</v>
      </c>
      <c r="C138" s="18" t="s">
        <v>366</v>
      </c>
      <c r="D138" s="18">
        <v>1</v>
      </c>
      <c r="E138" s="18" t="s">
        <v>367</v>
      </c>
      <c r="F138" s="18" t="s">
        <v>22</v>
      </c>
      <c r="G138" s="19" t="s">
        <v>368</v>
      </c>
      <c r="H138" s="20" t="s">
        <v>174</v>
      </c>
      <c r="I138" s="20" t="s">
        <v>174</v>
      </c>
      <c r="J138" s="20">
        <v>77.8</v>
      </c>
      <c r="K138" s="20" t="s">
        <v>174</v>
      </c>
      <c r="L138" s="20">
        <v>77.8</v>
      </c>
      <c r="M138" s="31">
        <v>1</v>
      </c>
      <c r="N138" s="31" t="s">
        <v>24</v>
      </c>
      <c r="O138" s="35" t="s">
        <v>25</v>
      </c>
      <c r="P138" s="31"/>
    </row>
  </sheetData>
  <autoFilter ref="A4:P138">
    <extLst/>
  </autoFilter>
  <mergeCells count="46">
    <mergeCell ref="A1:P1"/>
    <mergeCell ref="A2:P2"/>
    <mergeCell ref="H3:I3"/>
    <mergeCell ref="J3:K3"/>
    <mergeCell ref="A3:A4"/>
    <mergeCell ref="B3:B4"/>
    <mergeCell ref="C3:C4"/>
    <mergeCell ref="D3:D4"/>
    <mergeCell ref="D5:D8"/>
    <mergeCell ref="D9:D11"/>
    <mergeCell ref="D12:D14"/>
    <mergeCell ref="D15:D17"/>
    <mergeCell ref="D18:D20"/>
    <mergeCell ref="D21:D24"/>
    <mergeCell ref="D25:D28"/>
    <mergeCell ref="D29:D32"/>
    <mergeCell ref="D33:D36"/>
    <mergeCell ref="D37:D40"/>
    <mergeCell ref="D41:D44"/>
    <mergeCell ref="D45:D47"/>
    <mergeCell ref="D48:D51"/>
    <mergeCell ref="D52:D55"/>
    <mergeCell ref="D56:D58"/>
    <mergeCell ref="D59:D61"/>
    <mergeCell ref="D62:D63"/>
    <mergeCell ref="D64:D70"/>
    <mergeCell ref="D71:D73"/>
    <mergeCell ref="D76:D79"/>
    <mergeCell ref="D80:D81"/>
    <mergeCell ref="D82:D87"/>
    <mergeCell ref="D94:D97"/>
    <mergeCell ref="D98:D100"/>
    <mergeCell ref="D103:D104"/>
    <mergeCell ref="D105:D106"/>
    <mergeCell ref="D109:D111"/>
    <mergeCell ref="D119:D120"/>
    <mergeCell ref="D123:D125"/>
    <mergeCell ref="D135:D136"/>
    <mergeCell ref="E3:E4"/>
    <mergeCell ref="F3:F4"/>
    <mergeCell ref="G3:G4"/>
    <mergeCell ref="L3:L4"/>
    <mergeCell ref="M3:M4"/>
    <mergeCell ref="N3:N4"/>
    <mergeCell ref="O3:O4"/>
    <mergeCell ref="P3:P4"/>
  </mergeCells>
  <printOptions horizontalCentered="1"/>
  <pageMargins left="0.251388888888889" right="0.251388888888889" top="0.357638888888889" bottom="0.357638888888889" header="0.298611111111111" footer="0.298611111111111"/>
  <pageSetup paperSize="9" orientation="landscape" horizontalDpi="600"/>
  <headerFooter>
    <oddFooter>&amp;L&amp;12计分员：                                监督员：                               主考官：</oddFooter>
  </headerFooter>
  <rowBreaks count="6" manualBreakCount="6">
    <brk id="28" max="16383" man="1"/>
    <brk id="47" max="16383" man="1"/>
    <brk id="70" max="16383" man="1"/>
    <brk id="92" max="16383" man="1"/>
    <brk id="116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2017-08-25T01:49:00Z</dcterms:created>
  <dcterms:modified xsi:type="dcterms:W3CDTF">2023-07-02T06:14:50Z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A7C4ACC58B784463A17EBE765958795B</vt:lpwstr>
  </property>
  <property fmtid="{D5CDD505-2E9C-101B-9397-08002B2CF9AE}" pid="4" name="commondata">
    <vt:lpwstr>eyJoZGlkIjoiNWU1OTQ3ZDRhMzNmYTZiYTk1MTBhMjQwMTRjMTIzMWUifQ==</vt:lpwstr>
  </property>
  <property fmtid="{D5CDD505-2E9C-101B-9397-08002B2CF9AE}" pid="5" name="KSOReadingLayout">
    <vt:bool>true</vt:bool>
  </property>
</Properties>
</file>