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过分" sheetId="9" r:id="rId1"/>
  </sheets>
  <definedNames>
    <definedName name="_xlnm._FilterDatabase" localSheetId="0" hidden="1">过分!$A$4:$O$99</definedName>
    <definedName name="_xlnm.Print_Titles" localSheetId="0">过分!$1:$4</definedName>
  </definedNames>
  <calcPr calcId="144525"/>
</workbook>
</file>

<file path=xl/sharedStrings.xml><?xml version="1.0" encoding="utf-8"?>
<sst xmlns="http://schemas.openxmlformats.org/spreadsheetml/2006/main" count="682" uniqueCount="254">
  <si>
    <t>荣昌区2023年三季度和基层卫生院事业单位公开招聘专业技术人员面试总成绩公布表日期：2023.11.11</t>
  </si>
  <si>
    <t>注：1.公开招聘岗位总成绩=（《职业能力倾向测验》+《综合应用能力》）÷3×60%+综合面试×40%。2.未组织笔试的基层卫生院：考核总成绩=综合面试成绩。3.组织笔试的基层卫生院岗位：考核总成绩=（《职业能力倾向测验》成绩+《综合应用能力》成绩）÷3×50% +综合面试成绩×50%。4.考试综合成绩采取百分制计算，四舍五入后精确到小数点后两位数。5.未能形成有效竞争的岗位考生面试成绩未达到70分者，不得确定为体检人选。</t>
  </si>
  <si>
    <t>序号</t>
  </si>
  <si>
    <t>报考单位</t>
  </si>
  <si>
    <t>报考岗位</t>
  </si>
  <si>
    <t>招聘指标</t>
  </si>
  <si>
    <t>姓名</t>
  </si>
  <si>
    <t>性别</t>
  </si>
  <si>
    <t>抽签号</t>
  </si>
  <si>
    <t>笔试成绩</t>
  </si>
  <si>
    <t>面试成绩</t>
  </si>
  <si>
    <t>考试总成绩</t>
  </si>
  <si>
    <t>岗位排名</t>
  </si>
  <si>
    <t>是否进入体检　</t>
  </si>
  <si>
    <t>备注</t>
  </si>
  <si>
    <t>成绩</t>
  </si>
  <si>
    <t>折算成绩</t>
  </si>
  <si>
    <t>结构化成绩</t>
  </si>
  <si>
    <t>区中心血库</t>
  </si>
  <si>
    <t>采血岗</t>
  </si>
  <si>
    <t>李灿</t>
  </si>
  <si>
    <t>女</t>
  </si>
  <si>
    <t>1-2</t>
  </si>
  <si>
    <t>是</t>
  </si>
  <si>
    <t>公招</t>
  </si>
  <si>
    <t>邓霁芸</t>
  </si>
  <si>
    <t>1-3</t>
  </si>
  <si>
    <t>王薇</t>
  </si>
  <si>
    <t>1-1</t>
  </si>
  <si>
    <t>区妇幼保健院</t>
  </si>
  <si>
    <t>临床口腔岗</t>
  </si>
  <si>
    <t>何静</t>
  </si>
  <si>
    <t>1-4</t>
  </si>
  <si>
    <t>杨晨</t>
  </si>
  <si>
    <t>1-6</t>
  </si>
  <si>
    <t>田斯宇</t>
  </si>
  <si>
    <t>1-5</t>
  </si>
  <si>
    <t>超声医生岗</t>
  </si>
  <si>
    <t>林雪</t>
  </si>
  <si>
    <t>1-7</t>
  </si>
  <si>
    <t>区人民医院</t>
  </si>
  <si>
    <t>消化内科医师岗1</t>
  </si>
  <si>
    <t>周娇</t>
  </si>
  <si>
    <t>1-8</t>
  </si>
  <si>
    <t>消化内科医师岗2</t>
  </si>
  <si>
    <t>熊惠</t>
  </si>
  <si>
    <t>院感科干事岗</t>
  </si>
  <si>
    <t>周芳吉</t>
  </si>
  <si>
    <t>1-11</t>
  </si>
  <si>
    <t>岳亮光</t>
  </si>
  <si>
    <t>男</t>
  </si>
  <si>
    <t>1-10</t>
  </si>
  <si>
    <t>区昌州街道社区卫生服务中心</t>
  </si>
  <si>
    <t>临床医学岗1</t>
  </si>
  <si>
    <t>陈小稳</t>
  </si>
  <si>
    <t>1-12</t>
  </si>
  <si>
    <t>基层</t>
  </si>
  <si>
    <t>临床医学岗2</t>
  </si>
  <si>
    <t>张佳</t>
  </si>
  <si>
    <t>1-13</t>
  </si>
  <si>
    <t>中药学岗</t>
  </si>
  <si>
    <t>刘朝美</t>
  </si>
  <si>
    <t>1-15</t>
  </si>
  <si>
    <t>闫秀娟</t>
  </si>
  <si>
    <t>1-14</t>
  </si>
  <si>
    <t>影像医师岗</t>
  </si>
  <si>
    <t>祝海</t>
  </si>
  <si>
    <t>1-17</t>
  </si>
  <si>
    <t>彭继兴</t>
  </si>
  <si>
    <t>1-18</t>
  </si>
  <si>
    <t>罗兰</t>
  </si>
  <si>
    <t>区昌元街道社区卫生服务中心</t>
  </si>
  <si>
    <t>中医医生岗</t>
  </si>
  <si>
    <t>肖欣雅</t>
  </si>
  <si>
    <t>1-19</t>
  </si>
  <si>
    <t>张小锋</t>
  </si>
  <si>
    <t>1-21</t>
  </si>
  <si>
    <t>戴佳伟</t>
  </si>
  <si>
    <t>1-20</t>
  </si>
  <si>
    <t>内科医生岗</t>
  </si>
  <si>
    <t>吴萌</t>
  </si>
  <si>
    <t>1-24</t>
  </si>
  <si>
    <t>唐林森</t>
  </si>
  <si>
    <t>1-23</t>
  </si>
  <si>
    <t>唐婕</t>
  </si>
  <si>
    <t>1-22</t>
  </si>
  <si>
    <t>区安富街道社区卫生服务中心</t>
  </si>
  <si>
    <t>药学岗</t>
  </si>
  <si>
    <t>李秋霞</t>
  </si>
  <si>
    <t>2-1</t>
  </si>
  <si>
    <t>吕航</t>
  </si>
  <si>
    <t>2-2</t>
  </si>
  <si>
    <t>张毅</t>
  </si>
  <si>
    <t>2-3</t>
  </si>
  <si>
    <t>中医康复岗</t>
  </si>
  <si>
    <t>罗淑兰</t>
  </si>
  <si>
    <t>2-6</t>
  </si>
  <si>
    <t>熊磊</t>
  </si>
  <si>
    <t>2-5</t>
  </si>
  <si>
    <t>王和全</t>
  </si>
  <si>
    <t>2-4</t>
  </si>
  <si>
    <t>区峰高街道社区卫生服务中心</t>
  </si>
  <si>
    <t>检验岗</t>
  </si>
  <si>
    <t>蹇文静</t>
  </si>
  <si>
    <t>2-9</t>
  </si>
  <si>
    <t>陈秋宏</t>
  </si>
  <si>
    <t>2-7</t>
  </si>
  <si>
    <t>黄莺</t>
  </si>
  <si>
    <t>2-8</t>
  </si>
  <si>
    <t>区双河街道社区卫生服务中心</t>
  </si>
  <si>
    <t>临床医学岗</t>
  </si>
  <si>
    <t>窦作</t>
  </si>
  <si>
    <t>2-12</t>
  </si>
  <si>
    <t>罗能碧</t>
  </si>
  <si>
    <t>2-10</t>
  </si>
  <si>
    <t>许丽</t>
  </si>
  <si>
    <t>2-11</t>
  </si>
  <si>
    <t>中西医临床岗</t>
  </si>
  <si>
    <t>郗永杰</t>
  </si>
  <si>
    <t>2-14</t>
  </si>
  <si>
    <t>施颖</t>
  </si>
  <si>
    <t>2-13</t>
  </si>
  <si>
    <t>郭令</t>
  </si>
  <si>
    <t>2-15</t>
  </si>
  <si>
    <t>区远觉镇卫生院</t>
  </si>
  <si>
    <t>何先佳</t>
  </si>
  <si>
    <t>2-16</t>
  </si>
  <si>
    <t>－</t>
  </si>
  <si>
    <t>谭霞</t>
  </si>
  <si>
    <t>2-17</t>
  </si>
  <si>
    <t>李洋</t>
  </si>
  <si>
    <t>2-18</t>
  </si>
  <si>
    <t>郭宽冲</t>
  </si>
  <si>
    <t>2-19</t>
  </si>
  <si>
    <t>卢米兰</t>
  </si>
  <si>
    <t>2-20</t>
  </si>
  <si>
    <t>区河包镇卫生院</t>
  </si>
  <si>
    <t>临床口腔医生岗</t>
  </si>
  <si>
    <t>朱勇</t>
  </si>
  <si>
    <t>2-21</t>
  </si>
  <si>
    <t>区观胜镇卫生院</t>
  </si>
  <si>
    <t>临床岗</t>
  </si>
  <si>
    <t>陈新</t>
  </si>
  <si>
    <t>2-23</t>
  </si>
  <si>
    <t>黄俊锋</t>
  </si>
  <si>
    <t>2-22</t>
  </si>
  <si>
    <t>陈廷</t>
  </si>
  <si>
    <t>2-24</t>
  </si>
  <si>
    <t>区吴家镇中心卫生院</t>
  </si>
  <si>
    <t>陈依佳</t>
  </si>
  <si>
    <t>3-2</t>
  </si>
  <si>
    <t>李梦茹</t>
  </si>
  <si>
    <t>3-1</t>
  </si>
  <si>
    <t>段杰</t>
  </si>
  <si>
    <t>3-3</t>
  </si>
  <si>
    <t>眼科医生岗</t>
  </si>
  <si>
    <t>王兴</t>
  </si>
  <si>
    <t>3-6</t>
  </si>
  <si>
    <t>田东华</t>
  </si>
  <si>
    <t>3-4</t>
  </si>
  <si>
    <t>李琪</t>
  </si>
  <si>
    <t>3-5</t>
  </si>
  <si>
    <t>严小雪</t>
  </si>
  <si>
    <t>3-8</t>
  </si>
  <si>
    <t>杨愿坚</t>
  </si>
  <si>
    <t>3-7</t>
  </si>
  <si>
    <t>刘阳</t>
  </si>
  <si>
    <t>3-9</t>
  </si>
  <si>
    <t>区荣隆镇中心卫生院</t>
  </si>
  <si>
    <t>胡英</t>
  </si>
  <si>
    <t>3-11</t>
  </si>
  <si>
    <t>向海凤</t>
  </si>
  <si>
    <t>3-10</t>
  </si>
  <si>
    <t>陈慧兰</t>
  </si>
  <si>
    <t>3-12</t>
  </si>
  <si>
    <t>影像岗</t>
  </si>
  <si>
    <t>张培</t>
  </si>
  <si>
    <t>3-13</t>
  </si>
  <si>
    <t>区直升镇卫生院</t>
  </si>
  <si>
    <t>彭显燕</t>
  </si>
  <si>
    <t>3-14</t>
  </si>
  <si>
    <t>夏雪梅</t>
  </si>
  <si>
    <t>3-17</t>
  </si>
  <si>
    <t>张长淑</t>
  </si>
  <si>
    <t>3-16</t>
  </si>
  <si>
    <t>杨静</t>
  </si>
  <si>
    <t>3-15</t>
  </si>
  <si>
    <t>区盘龙镇中心卫生院</t>
  </si>
  <si>
    <t>陈天福</t>
  </si>
  <si>
    <t>3-20</t>
  </si>
  <si>
    <t>李黄河</t>
  </si>
  <si>
    <t>3-19</t>
  </si>
  <si>
    <t>李井富</t>
  </si>
  <si>
    <t>3-18</t>
  </si>
  <si>
    <t>中西医结合医师岗</t>
  </si>
  <si>
    <t>朱仁巧</t>
  </si>
  <si>
    <t>3-22</t>
  </si>
  <si>
    <t>张萍</t>
  </si>
  <si>
    <t>3-23</t>
  </si>
  <si>
    <t>闻艳</t>
  </si>
  <si>
    <t>3-21</t>
  </si>
  <si>
    <t>区龙集镇卫生院</t>
  </si>
  <si>
    <t>许家瑞</t>
  </si>
  <si>
    <t>4-1</t>
  </si>
  <si>
    <t>杜珍珍</t>
  </si>
  <si>
    <t>4-2</t>
  </si>
  <si>
    <t>李辛</t>
  </si>
  <si>
    <t>4-5</t>
  </si>
  <si>
    <t>陈欣雨</t>
  </si>
  <si>
    <t>4-3</t>
  </si>
  <si>
    <t>张乐</t>
  </si>
  <si>
    <t>4-4</t>
  </si>
  <si>
    <t>区古昌镇卫生院</t>
  </si>
  <si>
    <t>皮文毅</t>
  </si>
  <si>
    <t>4-8</t>
  </si>
  <si>
    <t>周游</t>
  </si>
  <si>
    <t>4-7</t>
  </si>
  <si>
    <t>肖玉玲</t>
  </si>
  <si>
    <t>4-6</t>
  </si>
  <si>
    <t>中医学岗</t>
  </si>
  <si>
    <t>范玲</t>
  </si>
  <si>
    <t>4-9</t>
  </si>
  <si>
    <t>丁锐</t>
  </si>
  <si>
    <t>4-10</t>
  </si>
  <si>
    <t>易炳东</t>
  </si>
  <si>
    <t>4-11</t>
  </si>
  <si>
    <t>区清江镇卫生院</t>
  </si>
  <si>
    <t>刘倩</t>
  </si>
  <si>
    <t>4-14</t>
  </si>
  <si>
    <t>黄小艳</t>
  </si>
  <si>
    <t>4-12</t>
  </si>
  <si>
    <t>易世娟</t>
  </si>
  <si>
    <t>4-13</t>
  </si>
  <si>
    <t>卢敏</t>
  </si>
  <si>
    <t>4-17</t>
  </si>
  <si>
    <t>王宁</t>
  </si>
  <si>
    <t>4-16</t>
  </si>
  <si>
    <t>杨钢</t>
  </si>
  <si>
    <t>4-15</t>
  </si>
  <si>
    <t>区清升镇卫生院</t>
  </si>
  <si>
    <t>4-19</t>
  </si>
  <si>
    <t>沈保璨</t>
  </si>
  <si>
    <t>4-18</t>
  </si>
  <si>
    <t>郑王清清</t>
  </si>
  <si>
    <t>4-20</t>
  </si>
  <si>
    <t>区铜鼓镇卫生院</t>
  </si>
  <si>
    <t>秦富泰</t>
  </si>
  <si>
    <t>4-21</t>
  </si>
  <si>
    <t>王江东</t>
  </si>
  <si>
    <t>4-23</t>
  </si>
  <si>
    <t>唐林</t>
  </si>
  <si>
    <t>4-24</t>
  </si>
  <si>
    <t>张甜</t>
  </si>
  <si>
    <t>4-22</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</si>
</sst>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9"/>
      <name val="宋体"/>
      <charset val="134"/>
      <scheme val="minor"/>
    </font>
    <font>
      <sz val="11"/>
      <name val="宋体"/>
      <charset val="134"/>
      <scheme val="minor"/>
    </font>
    <font>
      <sz val="14"/>
      <name val="宋体"/>
      <charset val="134"/>
      <scheme val="minor"/>
    </font>
    <font>
      <sz val="9"/>
      <name val="方正仿宋_GBK"/>
      <charset val="134"/>
    </font>
    <font>
      <b/>
      <sz val="9"/>
      <name val="宋体"/>
      <charset val="134"/>
      <scheme val="minor"/>
    </font>
    <font>
      <sz val="11"/>
      <name val="方正仿宋_GB2312"/>
      <charset val="134"/>
    </font>
    <font>
      <sz val="11"/>
      <name val="宋体"/>
      <charset val="134"/>
    </font>
    <font>
      <sz val="12"/>
      <name val="宋体"/>
      <charset val="134"/>
      <scheme val="minor"/>
    </font>
    <font>
      <sz val="12"/>
      <name val="宋体"/>
      <charset val="134"/>
    </font>
    <font>
      <sz val="1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9" fillId="0" borderId="0"/>
    <xf numFmtId="0" fontId="9" fillId="0" borderId="0"/>
    <xf numFmtId="0" fontId="0" fillId="0" borderId="0">
      <alignment vertical="center"/>
    </xf>
    <xf numFmtId="0" fontId="9" fillId="0" borderId="0"/>
    <xf numFmtId="0" fontId="30" fillId="0" borderId="0">
      <alignment vertical="center"/>
    </xf>
  </cellStyleXfs>
  <cellXfs count="33">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2" fillId="0" borderId="1" xfId="0" applyNumberFormat="1" applyFont="1" applyFill="1" applyBorder="1">
      <alignment vertical="center"/>
    </xf>
    <xf numFmtId="176" fontId="7" fillId="0" borderId="1"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2" fillId="0" borderId="1" xfId="0" applyNumberFormat="1" applyFont="1" applyFill="1" applyBorder="1">
      <alignment vertical="center"/>
    </xf>
    <xf numFmtId="176" fontId="3" fillId="0" borderId="0" xfId="0" applyNumberFormat="1" applyFont="1" applyFill="1" applyAlignment="1">
      <alignment horizontal="center" vertical="center"/>
    </xf>
    <xf numFmtId="176" fontId="4" fillId="0" borderId="0" xfId="0" applyNumberFormat="1" applyFont="1" applyFill="1" applyAlignment="1">
      <alignment horizontal="left" vertical="center" wrapText="1"/>
    </xf>
    <xf numFmtId="176" fontId="5" fillId="0" borderId="1" xfId="0" applyNumberFormat="1" applyFont="1" applyFill="1" applyBorder="1" applyAlignment="1">
      <alignment horizontal="center" vertical="center" wrapText="1"/>
    </xf>
    <xf numFmtId="176" fontId="2" fillId="0" borderId="1" xfId="0" applyNumberFormat="1" applyFont="1" applyFill="1" applyBorder="1">
      <alignment vertical="center"/>
    </xf>
    <xf numFmtId="176" fontId="7"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9" xfId="50"/>
    <cellStyle name="常规 2 2" xfId="51"/>
    <cellStyle name="常规 2" xfId="52"/>
    <cellStyle name="常规_Sheet1" xfId="53"/>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9"/>
  <sheetViews>
    <sheetView tabSelected="1" workbookViewId="0">
      <pane ySplit="4" topLeftCell="A5" activePane="bottomLeft" state="frozen"/>
      <selection/>
      <selection pane="bottomLeft" activeCell="R17" sqref="R17"/>
    </sheetView>
  </sheetViews>
  <sheetFormatPr defaultColWidth="9" defaultRowHeight="13.5"/>
  <cols>
    <col min="1" max="1" width="3.10833333333333" style="1" customWidth="1"/>
    <col min="2" max="2" width="27.875" style="4" customWidth="1"/>
    <col min="3" max="3" width="14.75" style="5" customWidth="1"/>
    <col min="4" max="4" width="4.125" style="6" customWidth="1"/>
    <col min="5" max="5" width="7.75" style="7" customWidth="1"/>
    <col min="6" max="6" width="5.5" style="7" customWidth="1"/>
    <col min="7" max="7" width="9.5" style="4" customWidth="1"/>
    <col min="8" max="8" width="8" style="4" customWidth="1"/>
    <col min="9" max="9" width="8.66666666666667" style="8" customWidth="1"/>
    <col min="10" max="10" width="9.10833333333333" style="4" customWidth="1"/>
    <col min="11" max="11" width="10" style="4" customWidth="1"/>
    <col min="12" max="12" width="9.55833333333333" style="4" customWidth="1"/>
    <col min="13" max="13" width="5" style="4" customWidth="1"/>
    <col min="14" max="14" width="6.33333333333333" style="4" customWidth="1"/>
    <col min="15" max="15" width="6.10833333333333" style="4" customWidth="1"/>
    <col min="16" max="16384" width="9" style="4"/>
  </cols>
  <sheetData>
    <row r="1" ht="21" customHeight="1" spans="1:15">
      <c r="A1" s="9" t="s">
        <v>0</v>
      </c>
      <c r="B1" s="9"/>
      <c r="C1" s="9"/>
      <c r="D1" s="9"/>
      <c r="E1" s="9"/>
      <c r="F1" s="9"/>
      <c r="G1" s="9"/>
      <c r="H1" s="9"/>
      <c r="I1" s="21"/>
      <c r="J1" s="9"/>
      <c r="K1" s="9"/>
      <c r="L1" s="9"/>
      <c r="M1" s="9"/>
      <c r="N1" s="9"/>
      <c r="O1" s="9"/>
    </row>
    <row r="2" ht="37" customHeight="1" spans="1:15">
      <c r="A2" s="10" t="s">
        <v>1</v>
      </c>
      <c r="B2" s="10"/>
      <c r="C2" s="10"/>
      <c r="D2" s="10"/>
      <c r="E2" s="10"/>
      <c r="F2" s="10"/>
      <c r="G2" s="10"/>
      <c r="H2" s="10"/>
      <c r="I2" s="22"/>
      <c r="J2" s="10"/>
      <c r="K2" s="10"/>
      <c r="L2" s="10"/>
      <c r="M2" s="10"/>
      <c r="N2" s="10"/>
      <c r="O2" s="10"/>
    </row>
    <row r="3" s="1" customFormat="1" ht="15" customHeight="1" spans="1:15">
      <c r="A3" s="11" t="s">
        <v>2</v>
      </c>
      <c r="B3" s="12" t="s">
        <v>3</v>
      </c>
      <c r="C3" s="11" t="s">
        <v>4</v>
      </c>
      <c r="D3" s="11" t="s">
        <v>5</v>
      </c>
      <c r="E3" s="11" t="s">
        <v>6</v>
      </c>
      <c r="F3" s="11" t="s">
        <v>7</v>
      </c>
      <c r="G3" s="11" t="s">
        <v>8</v>
      </c>
      <c r="H3" s="11" t="s">
        <v>9</v>
      </c>
      <c r="I3" s="23"/>
      <c r="J3" s="11" t="s">
        <v>10</v>
      </c>
      <c r="K3" s="11"/>
      <c r="L3" s="11" t="s">
        <v>11</v>
      </c>
      <c r="M3" s="11" t="s">
        <v>12</v>
      </c>
      <c r="N3" s="11" t="s">
        <v>13</v>
      </c>
      <c r="O3" s="11" t="s">
        <v>14</v>
      </c>
    </row>
    <row r="4" s="1" customFormat="1" ht="22" customHeight="1" spans="1:15">
      <c r="A4" s="11"/>
      <c r="B4" s="12"/>
      <c r="C4" s="11"/>
      <c r="D4" s="11"/>
      <c r="E4" s="11"/>
      <c r="F4" s="11"/>
      <c r="G4" s="11"/>
      <c r="H4" s="11" t="s">
        <v>15</v>
      </c>
      <c r="I4" s="23" t="s">
        <v>16</v>
      </c>
      <c r="J4" s="11" t="s">
        <v>17</v>
      </c>
      <c r="K4" s="11" t="s">
        <v>16</v>
      </c>
      <c r="L4" s="11"/>
      <c r="M4" s="11"/>
      <c r="N4" s="11"/>
      <c r="O4" s="11"/>
    </row>
    <row r="5" ht="18" customHeight="1" spans="1:15">
      <c r="A5" s="13">
        <v>1</v>
      </c>
      <c r="B5" s="13" t="s">
        <v>18</v>
      </c>
      <c r="C5" s="14" t="s">
        <v>19</v>
      </c>
      <c r="D5" s="15">
        <v>1</v>
      </c>
      <c r="E5" s="13" t="s">
        <v>20</v>
      </c>
      <c r="F5" s="13" t="s">
        <v>21</v>
      </c>
      <c r="G5" s="16" t="s">
        <v>22</v>
      </c>
      <c r="H5" s="17">
        <v>199</v>
      </c>
      <c r="I5" s="24">
        <f t="shared" ref="I5:I17" si="0">H5/3*60%</f>
        <v>39.8</v>
      </c>
      <c r="J5" s="25">
        <v>80</v>
      </c>
      <c r="K5" s="26">
        <f>J5*40%</f>
        <v>32</v>
      </c>
      <c r="L5" s="17">
        <f>I5+K5</f>
        <v>71.8</v>
      </c>
      <c r="M5" s="27">
        <v>1</v>
      </c>
      <c r="N5" s="28" t="s">
        <v>23</v>
      </c>
      <c r="O5" s="28" t="s">
        <v>24</v>
      </c>
    </row>
    <row r="6" ht="18" customHeight="1" spans="1:15">
      <c r="A6" s="13">
        <v>2</v>
      </c>
      <c r="B6" s="14" t="s">
        <v>18</v>
      </c>
      <c r="C6" s="14" t="s">
        <v>19</v>
      </c>
      <c r="D6" s="18"/>
      <c r="E6" s="13" t="s">
        <v>25</v>
      </c>
      <c r="F6" s="13" t="s">
        <v>21</v>
      </c>
      <c r="G6" s="16" t="s">
        <v>26</v>
      </c>
      <c r="H6" s="17">
        <v>194</v>
      </c>
      <c r="I6" s="24">
        <f t="shared" si="0"/>
        <v>38.8</v>
      </c>
      <c r="J6" s="25">
        <v>79.2</v>
      </c>
      <c r="K6" s="26">
        <f t="shared" ref="K6:K15" si="1">J6*40%</f>
        <v>31.68</v>
      </c>
      <c r="L6" s="17">
        <f t="shared" ref="L6:L43" si="2">I6+K6</f>
        <v>70.48</v>
      </c>
      <c r="M6" s="27">
        <v>2</v>
      </c>
      <c r="N6" s="27"/>
      <c r="O6" s="28" t="s">
        <v>24</v>
      </c>
    </row>
    <row r="7" ht="18" customHeight="1" spans="1:15">
      <c r="A7" s="13">
        <v>3</v>
      </c>
      <c r="B7" s="14" t="s">
        <v>18</v>
      </c>
      <c r="C7" s="14" t="s">
        <v>19</v>
      </c>
      <c r="D7" s="19"/>
      <c r="E7" s="13" t="s">
        <v>27</v>
      </c>
      <c r="F7" s="13" t="s">
        <v>21</v>
      </c>
      <c r="G7" s="16" t="s">
        <v>28</v>
      </c>
      <c r="H7" s="17">
        <v>186</v>
      </c>
      <c r="I7" s="24">
        <f t="shared" si="0"/>
        <v>37.2</v>
      </c>
      <c r="J7" s="25">
        <v>79.2</v>
      </c>
      <c r="K7" s="26">
        <f t="shared" si="1"/>
        <v>31.68</v>
      </c>
      <c r="L7" s="17">
        <f t="shared" si="2"/>
        <v>68.88</v>
      </c>
      <c r="M7" s="27">
        <v>3</v>
      </c>
      <c r="N7" s="27"/>
      <c r="O7" s="28" t="s">
        <v>24</v>
      </c>
    </row>
    <row r="8" ht="18" customHeight="1" spans="1:15">
      <c r="A8" s="13">
        <v>4</v>
      </c>
      <c r="B8" s="14" t="s">
        <v>29</v>
      </c>
      <c r="C8" s="14" t="s">
        <v>30</v>
      </c>
      <c r="D8" s="15">
        <v>1</v>
      </c>
      <c r="E8" s="13" t="s">
        <v>31</v>
      </c>
      <c r="F8" s="13" t="s">
        <v>21</v>
      </c>
      <c r="G8" s="16" t="s">
        <v>32</v>
      </c>
      <c r="H8" s="17">
        <v>183</v>
      </c>
      <c r="I8" s="24">
        <f t="shared" si="0"/>
        <v>36.6</v>
      </c>
      <c r="J8" s="25">
        <v>77.4</v>
      </c>
      <c r="K8" s="26">
        <f t="shared" si="1"/>
        <v>30.96</v>
      </c>
      <c r="L8" s="17">
        <f t="shared" si="2"/>
        <v>67.56</v>
      </c>
      <c r="M8" s="27">
        <v>1</v>
      </c>
      <c r="N8" s="28" t="s">
        <v>23</v>
      </c>
      <c r="O8" s="28" t="s">
        <v>24</v>
      </c>
    </row>
    <row r="9" s="2" customFormat="1" ht="18" customHeight="1" spans="1:15">
      <c r="A9" s="13">
        <v>5</v>
      </c>
      <c r="B9" s="13" t="s">
        <v>29</v>
      </c>
      <c r="C9" s="13" t="s">
        <v>30</v>
      </c>
      <c r="D9" s="18"/>
      <c r="E9" s="13" t="s">
        <v>33</v>
      </c>
      <c r="F9" s="13" t="s">
        <v>21</v>
      </c>
      <c r="G9" s="16" t="s">
        <v>34</v>
      </c>
      <c r="H9" s="17">
        <v>160.5</v>
      </c>
      <c r="I9" s="24">
        <f t="shared" si="0"/>
        <v>32.1</v>
      </c>
      <c r="J9" s="25">
        <v>74</v>
      </c>
      <c r="K9" s="26">
        <f t="shared" si="1"/>
        <v>29.6</v>
      </c>
      <c r="L9" s="17">
        <f t="shared" si="2"/>
        <v>61.7</v>
      </c>
      <c r="M9" s="27">
        <v>3</v>
      </c>
      <c r="N9" s="27"/>
      <c r="O9" s="28" t="s">
        <v>24</v>
      </c>
    </row>
    <row r="10" ht="18" customHeight="1" spans="1:15">
      <c r="A10" s="13">
        <v>6</v>
      </c>
      <c r="B10" s="14" t="s">
        <v>29</v>
      </c>
      <c r="C10" s="14" t="s">
        <v>30</v>
      </c>
      <c r="D10" s="19"/>
      <c r="E10" s="13" t="s">
        <v>35</v>
      </c>
      <c r="F10" s="13" t="s">
        <v>21</v>
      </c>
      <c r="G10" s="16" t="s">
        <v>36</v>
      </c>
      <c r="H10" s="17">
        <v>161.5</v>
      </c>
      <c r="I10" s="24">
        <f t="shared" si="0"/>
        <v>32.3</v>
      </c>
      <c r="J10" s="25">
        <v>79.2</v>
      </c>
      <c r="K10" s="26">
        <f t="shared" si="1"/>
        <v>31.68</v>
      </c>
      <c r="L10" s="17">
        <f t="shared" si="2"/>
        <v>63.98</v>
      </c>
      <c r="M10" s="27">
        <v>2</v>
      </c>
      <c r="N10" s="27"/>
      <c r="O10" s="28" t="s">
        <v>24</v>
      </c>
    </row>
    <row r="11" ht="18" customHeight="1" spans="1:15">
      <c r="A11" s="13">
        <v>7</v>
      </c>
      <c r="B11" s="14" t="s">
        <v>29</v>
      </c>
      <c r="C11" s="14" t="s">
        <v>37</v>
      </c>
      <c r="D11" s="14">
        <v>1</v>
      </c>
      <c r="E11" s="13" t="s">
        <v>38</v>
      </c>
      <c r="F11" s="13" t="s">
        <v>21</v>
      </c>
      <c r="G11" s="16" t="s">
        <v>39</v>
      </c>
      <c r="H11" s="17">
        <v>164.5</v>
      </c>
      <c r="I11" s="24">
        <f t="shared" si="0"/>
        <v>32.9</v>
      </c>
      <c r="J11" s="25">
        <v>76.6</v>
      </c>
      <c r="K11" s="26">
        <f t="shared" si="1"/>
        <v>30.64</v>
      </c>
      <c r="L11" s="17">
        <f t="shared" si="2"/>
        <v>63.54</v>
      </c>
      <c r="M11" s="27">
        <v>1</v>
      </c>
      <c r="N11" s="28" t="s">
        <v>23</v>
      </c>
      <c r="O11" s="28" t="s">
        <v>24</v>
      </c>
    </row>
    <row r="12" ht="18" customHeight="1" spans="1:15">
      <c r="A12" s="13">
        <v>8</v>
      </c>
      <c r="B12" s="14" t="s">
        <v>40</v>
      </c>
      <c r="C12" s="14" t="s">
        <v>41</v>
      </c>
      <c r="D12" s="14">
        <v>1</v>
      </c>
      <c r="E12" s="13" t="s">
        <v>42</v>
      </c>
      <c r="F12" s="13" t="s">
        <v>21</v>
      </c>
      <c r="G12" s="16" t="s">
        <v>43</v>
      </c>
      <c r="H12" s="17">
        <v>179.5</v>
      </c>
      <c r="I12" s="24">
        <f t="shared" si="0"/>
        <v>35.9</v>
      </c>
      <c r="J12" s="25">
        <v>77.6</v>
      </c>
      <c r="K12" s="26">
        <f t="shared" si="1"/>
        <v>31.04</v>
      </c>
      <c r="L12" s="17">
        <f t="shared" si="2"/>
        <v>66.94</v>
      </c>
      <c r="M12" s="27">
        <v>1</v>
      </c>
      <c r="N12" s="28" t="s">
        <v>23</v>
      </c>
      <c r="O12" s="28" t="s">
        <v>24</v>
      </c>
    </row>
    <row r="13" ht="18" customHeight="1" spans="1:15">
      <c r="A13" s="13">
        <v>9</v>
      </c>
      <c r="B13" s="14" t="s">
        <v>40</v>
      </c>
      <c r="C13" s="14" t="s">
        <v>44</v>
      </c>
      <c r="D13" s="14">
        <v>1</v>
      </c>
      <c r="E13" s="13" t="s">
        <v>45</v>
      </c>
      <c r="F13" s="13" t="s">
        <v>21</v>
      </c>
      <c r="G13" s="20"/>
      <c r="H13" s="17">
        <v>175</v>
      </c>
      <c r="I13" s="24">
        <f t="shared" si="0"/>
        <v>35</v>
      </c>
      <c r="J13" s="25">
        <v>0</v>
      </c>
      <c r="K13" s="26">
        <f t="shared" si="1"/>
        <v>0</v>
      </c>
      <c r="L13" s="17">
        <f t="shared" si="2"/>
        <v>35</v>
      </c>
      <c r="M13" s="27">
        <v>1</v>
      </c>
      <c r="N13" s="27"/>
      <c r="O13" s="28" t="s">
        <v>24</v>
      </c>
    </row>
    <row r="14" ht="18" customHeight="1" spans="1:15">
      <c r="A14" s="13">
        <v>10</v>
      </c>
      <c r="B14" s="14" t="s">
        <v>40</v>
      </c>
      <c r="C14" s="14" t="s">
        <v>46</v>
      </c>
      <c r="D14" s="15">
        <v>1</v>
      </c>
      <c r="E14" s="13" t="s">
        <v>47</v>
      </c>
      <c r="F14" s="13" t="s">
        <v>21</v>
      </c>
      <c r="G14" s="16" t="s">
        <v>48</v>
      </c>
      <c r="H14" s="17">
        <v>181</v>
      </c>
      <c r="I14" s="24">
        <f t="shared" si="0"/>
        <v>36.2</v>
      </c>
      <c r="J14" s="25">
        <v>78.2</v>
      </c>
      <c r="K14" s="26">
        <f t="shared" si="1"/>
        <v>31.28</v>
      </c>
      <c r="L14" s="17">
        <f t="shared" si="2"/>
        <v>67.48</v>
      </c>
      <c r="M14" s="27">
        <v>1</v>
      </c>
      <c r="N14" s="28" t="s">
        <v>23</v>
      </c>
      <c r="O14" s="28" t="s">
        <v>24</v>
      </c>
    </row>
    <row r="15" ht="18" customHeight="1" spans="1:15">
      <c r="A15" s="13">
        <v>11</v>
      </c>
      <c r="B15" s="14" t="s">
        <v>40</v>
      </c>
      <c r="C15" s="14" t="s">
        <v>46</v>
      </c>
      <c r="D15" s="19"/>
      <c r="E15" s="13" t="s">
        <v>49</v>
      </c>
      <c r="F15" s="13" t="s">
        <v>50</v>
      </c>
      <c r="G15" s="16" t="s">
        <v>51</v>
      </c>
      <c r="H15" s="17">
        <v>164</v>
      </c>
      <c r="I15" s="24">
        <f t="shared" si="0"/>
        <v>32.8</v>
      </c>
      <c r="J15" s="25">
        <v>77.4</v>
      </c>
      <c r="K15" s="26">
        <f t="shared" si="1"/>
        <v>30.96</v>
      </c>
      <c r="L15" s="17">
        <f t="shared" si="2"/>
        <v>63.76</v>
      </c>
      <c r="M15" s="27">
        <v>2</v>
      </c>
      <c r="N15" s="27"/>
      <c r="O15" s="28" t="s">
        <v>24</v>
      </c>
    </row>
    <row r="16" ht="18" customHeight="1" spans="1:15">
      <c r="A16" s="13">
        <v>12</v>
      </c>
      <c r="B16" s="14" t="s">
        <v>52</v>
      </c>
      <c r="C16" s="14" t="s">
        <v>53</v>
      </c>
      <c r="D16" s="15">
        <v>1</v>
      </c>
      <c r="E16" s="13" t="s">
        <v>54</v>
      </c>
      <c r="F16" s="13" t="s">
        <v>50</v>
      </c>
      <c r="G16" s="16" t="s">
        <v>55</v>
      </c>
      <c r="H16" s="17">
        <v>166.5</v>
      </c>
      <c r="I16" s="24">
        <f>H16/3*50%</f>
        <v>27.75</v>
      </c>
      <c r="J16" s="25">
        <v>79.4</v>
      </c>
      <c r="K16" s="26">
        <f>J16*50%</f>
        <v>39.7</v>
      </c>
      <c r="L16" s="17">
        <f t="shared" si="2"/>
        <v>67.45</v>
      </c>
      <c r="M16" s="27">
        <v>1</v>
      </c>
      <c r="N16" s="28" t="s">
        <v>23</v>
      </c>
      <c r="O16" s="28" t="s">
        <v>56</v>
      </c>
    </row>
    <row r="17" ht="18" customHeight="1" spans="1:15">
      <c r="A17" s="13">
        <v>13</v>
      </c>
      <c r="B17" s="14" t="s">
        <v>52</v>
      </c>
      <c r="C17" s="14" t="s">
        <v>57</v>
      </c>
      <c r="D17" s="15">
        <v>1</v>
      </c>
      <c r="E17" s="13" t="s">
        <v>58</v>
      </c>
      <c r="F17" s="13" t="s">
        <v>21</v>
      </c>
      <c r="G17" s="16" t="s">
        <v>59</v>
      </c>
      <c r="H17" s="17">
        <v>184</v>
      </c>
      <c r="I17" s="24">
        <f t="shared" ref="I17:I43" si="3">H17/3*50%</f>
        <v>30.6666666666667</v>
      </c>
      <c r="J17" s="25">
        <v>78.4</v>
      </c>
      <c r="K17" s="26">
        <f t="shared" ref="K17:K48" si="4">J17*50%</f>
        <v>39.2</v>
      </c>
      <c r="L17" s="17">
        <f t="shared" si="2"/>
        <v>69.8666666666667</v>
      </c>
      <c r="M17" s="27">
        <v>1</v>
      </c>
      <c r="N17" s="28" t="s">
        <v>23</v>
      </c>
      <c r="O17" s="28" t="s">
        <v>56</v>
      </c>
    </row>
    <row r="18" ht="18" customHeight="1" spans="1:15">
      <c r="A18" s="13">
        <v>14</v>
      </c>
      <c r="B18" s="14" t="s">
        <v>52</v>
      </c>
      <c r="C18" s="14" t="s">
        <v>60</v>
      </c>
      <c r="D18" s="15">
        <v>1</v>
      </c>
      <c r="E18" s="13" t="s">
        <v>61</v>
      </c>
      <c r="F18" s="13" t="s">
        <v>21</v>
      </c>
      <c r="G18" s="16" t="s">
        <v>62</v>
      </c>
      <c r="H18" s="17">
        <v>178.5</v>
      </c>
      <c r="I18" s="24">
        <f t="shared" si="3"/>
        <v>29.75</v>
      </c>
      <c r="J18" s="25">
        <v>77.6</v>
      </c>
      <c r="K18" s="26">
        <f t="shared" si="4"/>
        <v>38.8</v>
      </c>
      <c r="L18" s="17">
        <f t="shared" si="2"/>
        <v>68.55</v>
      </c>
      <c r="M18" s="27">
        <v>1</v>
      </c>
      <c r="N18" s="28" t="s">
        <v>23</v>
      </c>
      <c r="O18" s="28" t="s">
        <v>56</v>
      </c>
    </row>
    <row r="19" ht="18" customHeight="1" spans="1:15">
      <c r="A19" s="13">
        <v>15</v>
      </c>
      <c r="B19" s="14" t="s">
        <v>52</v>
      </c>
      <c r="C19" s="14" t="s">
        <v>60</v>
      </c>
      <c r="D19" s="19"/>
      <c r="E19" s="13" t="s">
        <v>63</v>
      </c>
      <c r="F19" s="13" t="s">
        <v>21</v>
      </c>
      <c r="G19" s="16" t="s">
        <v>64</v>
      </c>
      <c r="H19" s="17">
        <v>171</v>
      </c>
      <c r="I19" s="24">
        <f t="shared" si="3"/>
        <v>28.5</v>
      </c>
      <c r="J19" s="25">
        <v>72</v>
      </c>
      <c r="K19" s="26">
        <f t="shared" si="4"/>
        <v>36</v>
      </c>
      <c r="L19" s="17">
        <f t="shared" si="2"/>
        <v>64.5</v>
      </c>
      <c r="M19" s="27">
        <v>2</v>
      </c>
      <c r="N19" s="27"/>
      <c r="O19" s="28" t="s">
        <v>56</v>
      </c>
    </row>
    <row r="20" ht="18" customHeight="1" spans="1:15">
      <c r="A20" s="13">
        <v>16</v>
      </c>
      <c r="B20" s="14" t="s">
        <v>52</v>
      </c>
      <c r="C20" s="14" t="s">
        <v>65</v>
      </c>
      <c r="D20" s="15">
        <v>1</v>
      </c>
      <c r="E20" s="13" t="s">
        <v>66</v>
      </c>
      <c r="F20" s="13" t="s">
        <v>50</v>
      </c>
      <c r="G20" s="16" t="s">
        <v>67</v>
      </c>
      <c r="H20" s="17">
        <v>168.5</v>
      </c>
      <c r="I20" s="24">
        <f t="shared" si="3"/>
        <v>28.0833333333333</v>
      </c>
      <c r="J20" s="25">
        <v>76</v>
      </c>
      <c r="K20" s="26">
        <f t="shared" si="4"/>
        <v>38</v>
      </c>
      <c r="L20" s="17">
        <f t="shared" si="2"/>
        <v>66.0833333333333</v>
      </c>
      <c r="M20" s="27">
        <v>2</v>
      </c>
      <c r="N20" s="27"/>
      <c r="O20" s="28" t="s">
        <v>56</v>
      </c>
    </row>
    <row r="21" ht="18" customHeight="1" spans="1:15">
      <c r="A21" s="13">
        <v>17</v>
      </c>
      <c r="B21" s="14" t="s">
        <v>52</v>
      </c>
      <c r="C21" s="14" t="s">
        <v>65</v>
      </c>
      <c r="D21" s="18"/>
      <c r="E21" s="13" t="s">
        <v>68</v>
      </c>
      <c r="F21" s="13" t="s">
        <v>50</v>
      </c>
      <c r="G21" s="16" t="s">
        <v>69</v>
      </c>
      <c r="H21" s="17">
        <v>168.5</v>
      </c>
      <c r="I21" s="24">
        <f t="shared" si="3"/>
        <v>28.0833333333333</v>
      </c>
      <c r="J21" s="25">
        <v>77.2</v>
      </c>
      <c r="K21" s="26">
        <f t="shared" si="4"/>
        <v>38.6</v>
      </c>
      <c r="L21" s="17">
        <f t="shared" si="2"/>
        <v>66.6833333333333</v>
      </c>
      <c r="M21" s="27">
        <v>1</v>
      </c>
      <c r="N21" s="28" t="s">
        <v>23</v>
      </c>
      <c r="O21" s="28" t="s">
        <v>56</v>
      </c>
    </row>
    <row r="22" ht="18" customHeight="1" spans="1:15">
      <c r="A22" s="13">
        <v>18</v>
      </c>
      <c r="B22" s="14" t="s">
        <v>52</v>
      </c>
      <c r="C22" s="14" t="s">
        <v>65</v>
      </c>
      <c r="D22" s="19"/>
      <c r="E22" s="13" t="s">
        <v>70</v>
      </c>
      <c r="F22" s="13" t="s">
        <v>21</v>
      </c>
      <c r="G22" s="20"/>
      <c r="H22" s="17">
        <v>153.5</v>
      </c>
      <c r="I22" s="24">
        <f t="shared" si="3"/>
        <v>25.5833333333333</v>
      </c>
      <c r="J22" s="25">
        <v>0</v>
      </c>
      <c r="K22" s="26">
        <f t="shared" si="4"/>
        <v>0</v>
      </c>
      <c r="L22" s="17">
        <f t="shared" si="2"/>
        <v>25.5833333333333</v>
      </c>
      <c r="M22" s="27">
        <v>3</v>
      </c>
      <c r="N22" s="27"/>
      <c r="O22" s="28" t="s">
        <v>56</v>
      </c>
    </row>
    <row r="23" ht="18" customHeight="1" spans="1:15">
      <c r="A23" s="13">
        <v>19</v>
      </c>
      <c r="B23" s="14" t="s">
        <v>71</v>
      </c>
      <c r="C23" s="14" t="s">
        <v>72</v>
      </c>
      <c r="D23" s="15">
        <v>1</v>
      </c>
      <c r="E23" s="13" t="s">
        <v>73</v>
      </c>
      <c r="F23" s="13" t="s">
        <v>21</v>
      </c>
      <c r="G23" s="16" t="s">
        <v>74</v>
      </c>
      <c r="H23" s="17">
        <v>185.5</v>
      </c>
      <c r="I23" s="24">
        <f t="shared" si="3"/>
        <v>30.9166666666667</v>
      </c>
      <c r="J23" s="25">
        <v>76.2</v>
      </c>
      <c r="K23" s="26">
        <f t="shared" si="4"/>
        <v>38.1</v>
      </c>
      <c r="L23" s="17">
        <f t="shared" si="2"/>
        <v>69.0166666666667</v>
      </c>
      <c r="M23" s="27">
        <v>2</v>
      </c>
      <c r="N23" s="27"/>
      <c r="O23" s="28" t="s">
        <v>56</v>
      </c>
    </row>
    <row r="24" s="3" customFormat="1" ht="18" customHeight="1" spans="1:15">
      <c r="A24" s="13">
        <v>20</v>
      </c>
      <c r="B24" s="14" t="s">
        <v>71</v>
      </c>
      <c r="C24" s="14" t="s">
        <v>72</v>
      </c>
      <c r="D24" s="18"/>
      <c r="E24" s="13" t="s">
        <v>75</v>
      </c>
      <c r="F24" s="13" t="s">
        <v>50</v>
      </c>
      <c r="G24" s="16" t="s">
        <v>76</v>
      </c>
      <c r="H24" s="17">
        <v>179.5</v>
      </c>
      <c r="I24" s="24">
        <f t="shared" si="3"/>
        <v>29.9166666666667</v>
      </c>
      <c r="J24" s="25">
        <v>77.8</v>
      </c>
      <c r="K24" s="26">
        <f t="shared" si="4"/>
        <v>38.9</v>
      </c>
      <c r="L24" s="17">
        <f t="shared" si="2"/>
        <v>68.8166666666667</v>
      </c>
      <c r="M24" s="28">
        <v>3</v>
      </c>
      <c r="N24" s="28"/>
      <c r="O24" s="28" t="s">
        <v>56</v>
      </c>
    </row>
    <row r="25" ht="18" customHeight="1" spans="1:15">
      <c r="A25" s="13">
        <v>21</v>
      </c>
      <c r="B25" s="14" t="s">
        <v>71</v>
      </c>
      <c r="C25" s="14" t="s">
        <v>72</v>
      </c>
      <c r="D25" s="19"/>
      <c r="E25" s="13" t="s">
        <v>77</v>
      </c>
      <c r="F25" s="13" t="s">
        <v>50</v>
      </c>
      <c r="G25" s="16" t="s">
        <v>78</v>
      </c>
      <c r="H25" s="17">
        <v>177.5</v>
      </c>
      <c r="I25" s="24">
        <f t="shared" si="3"/>
        <v>29.5833333333333</v>
      </c>
      <c r="J25" s="25">
        <v>79.2</v>
      </c>
      <c r="K25" s="26">
        <f t="shared" si="4"/>
        <v>39.6</v>
      </c>
      <c r="L25" s="17">
        <f t="shared" si="2"/>
        <v>69.1833333333333</v>
      </c>
      <c r="M25" s="27">
        <v>1</v>
      </c>
      <c r="N25" s="28" t="s">
        <v>23</v>
      </c>
      <c r="O25" s="28" t="s">
        <v>56</v>
      </c>
    </row>
    <row r="26" ht="18" customHeight="1" spans="1:15">
      <c r="A26" s="13">
        <v>22</v>
      </c>
      <c r="B26" s="14" t="s">
        <v>71</v>
      </c>
      <c r="C26" s="14" t="s">
        <v>79</v>
      </c>
      <c r="D26" s="15">
        <v>1</v>
      </c>
      <c r="E26" s="13" t="s">
        <v>80</v>
      </c>
      <c r="F26" s="13" t="s">
        <v>21</v>
      </c>
      <c r="G26" s="16" t="s">
        <v>81</v>
      </c>
      <c r="H26" s="17">
        <v>184</v>
      </c>
      <c r="I26" s="24">
        <f t="shared" si="3"/>
        <v>30.6666666666667</v>
      </c>
      <c r="J26" s="25">
        <v>80.6</v>
      </c>
      <c r="K26" s="26">
        <f t="shared" si="4"/>
        <v>40.3</v>
      </c>
      <c r="L26" s="17">
        <f t="shared" si="2"/>
        <v>70.9666666666667</v>
      </c>
      <c r="M26" s="27">
        <v>1</v>
      </c>
      <c r="N26" s="28" t="s">
        <v>23</v>
      </c>
      <c r="O26" s="28" t="s">
        <v>56</v>
      </c>
    </row>
    <row r="27" s="3" customFormat="1" ht="18" customHeight="1" spans="1:15">
      <c r="A27" s="13">
        <v>23</v>
      </c>
      <c r="B27" s="14" t="s">
        <v>71</v>
      </c>
      <c r="C27" s="14" t="s">
        <v>79</v>
      </c>
      <c r="D27" s="18"/>
      <c r="E27" s="13" t="s">
        <v>82</v>
      </c>
      <c r="F27" s="13" t="s">
        <v>50</v>
      </c>
      <c r="G27" s="16" t="s">
        <v>83</v>
      </c>
      <c r="H27" s="17">
        <v>180.5</v>
      </c>
      <c r="I27" s="24">
        <f t="shared" si="3"/>
        <v>30.0833333333333</v>
      </c>
      <c r="J27" s="25">
        <v>81</v>
      </c>
      <c r="K27" s="26">
        <f t="shared" si="4"/>
        <v>40.5</v>
      </c>
      <c r="L27" s="17">
        <f t="shared" si="2"/>
        <v>70.5833333333333</v>
      </c>
      <c r="M27" s="28">
        <v>2</v>
      </c>
      <c r="N27" s="28"/>
      <c r="O27" s="28" t="s">
        <v>56</v>
      </c>
    </row>
    <row r="28" s="3" customFormat="1" ht="18" customHeight="1" spans="1:15">
      <c r="A28" s="13">
        <v>24</v>
      </c>
      <c r="B28" s="14" t="s">
        <v>71</v>
      </c>
      <c r="C28" s="14" t="s">
        <v>79</v>
      </c>
      <c r="D28" s="19"/>
      <c r="E28" s="13" t="s">
        <v>84</v>
      </c>
      <c r="F28" s="13" t="s">
        <v>21</v>
      </c>
      <c r="G28" s="16" t="s">
        <v>85</v>
      </c>
      <c r="H28" s="17">
        <v>175.5</v>
      </c>
      <c r="I28" s="24">
        <f t="shared" si="3"/>
        <v>29.25</v>
      </c>
      <c r="J28" s="25">
        <v>80.6</v>
      </c>
      <c r="K28" s="26">
        <f t="shared" si="4"/>
        <v>40.3</v>
      </c>
      <c r="L28" s="17">
        <f t="shared" si="2"/>
        <v>69.55</v>
      </c>
      <c r="M28" s="28">
        <v>3</v>
      </c>
      <c r="N28" s="28"/>
      <c r="O28" s="28" t="s">
        <v>56</v>
      </c>
    </row>
    <row r="29" ht="18" customHeight="1" spans="1:15">
      <c r="A29" s="13">
        <v>1</v>
      </c>
      <c r="B29" s="14" t="s">
        <v>86</v>
      </c>
      <c r="C29" s="14" t="s">
        <v>87</v>
      </c>
      <c r="D29" s="15">
        <v>1</v>
      </c>
      <c r="E29" s="13" t="s">
        <v>88</v>
      </c>
      <c r="F29" s="13" t="s">
        <v>21</v>
      </c>
      <c r="G29" s="16" t="s">
        <v>89</v>
      </c>
      <c r="H29" s="17">
        <v>189</v>
      </c>
      <c r="I29" s="24">
        <f t="shared" si="3"/>
        <v>31.5</v>
      </c>
      <c r="J29" s="25">
        <v>80.6</v>
      </c>
      <c r="K29" s="26">
        <f t="shared" si="4"/>
        <v>40.3</v>
      </c>
      <c r="L29" s="17">
        <f t="shared" si="2"/>
        <v>71.8</v>
      </c>
      <c r="M29" s="27">
        <v>2</v>
      </c>
      <c r="N29" s="27"/>
      <c r="O29" s="28" t="s">
        <v>56</v>
      </c>
    </row>
    <row r="30" ht="18" customHeight="1" spans="1:15">
      <c r="A30" s="13">
        <v>2</v>
      </c>
      <c r="B30" s="14" t="s">
        <v>86</v>
      </c>
      <c r="C30" s="14" t="s">
        <v>87</v>
      </c>
      <c r="D30" s="18"/>
      <c r="E30" s="13" t="s">
        <v>90</v>
      </c>
      <c r="F30" s="13" t="s">
        <v>50</v>
      </c>
      <c r="G30" s="16" t="s">
        <v>91</v>
      </c>
      <c r="H30" s="17">
        <v>187</v>
      </c>
      <c r="I30" s="24">
        <f t="shared" si="3"/>
        <v>31.1666666666667</v>
      </c>
      <c r="J30" s="25">
        <v>79.6</v>
      </c>
      <c r="K30" s="26">
        <f t="shared" si="4"/>
        <v>39.8</v>
      </c>
      <c r="L30" s="17">
        <f t="shared" si="2"/>
        <v>70.9666666666667</v>
      </c>
      <c r="M30" s="27">
        <v>3</v>
      </c>
      <c r="N30" s="27"/>
      <c r="O30" s="28" t="s">
        <v>56</v>
      </c>
    </row>
    <row r="31" ht="18" customHeight="1" spans="1:15">
      <c r="A31" s="13">
        <v>3</v>
      </c>
      <c r="B31" s="14" t="s">
        <v>86</v>
      </c>
      <c r="C31" s="14" t="s">
        <v>87</v>
      </c>
      <c r="D31" s="19"/>
      <c r="E31" s="13" t="s">
        <v>92</v>
      </c>
      <c r="F31" s="13" t="s">
        <v>50</v>
      </c>
      <c r="G31" s="16" t="s">
        <v>93</v>
      </c>
      <c r="H31" s="17">
        <v>185</v>
      </c>
      <c r="I31" s="24">
        <f t="shared" si="3"/>
        <v>30.8333333333333</v>
      </c>
      <c r="J31" s="25">
        <v>82.2</v>
      </c>
      <c r="K31" s="26">
        <f t="shared" si="4"/>
        <v>41.1</v>
      </c>
      <c r="L31" s="17">
        <f t="shared" si="2"/>
        <v>71.9333333333333</v>
      </c>
      <c r="M31" s="27">
        <v>1</v>
      </c>
      <c r="N31" s="28" t="s">
        <v>23</v>
      </c>
      <c r="O31" s="28" t="s">
        <v>56</v>
      </c>
    </row>
    <row r="32" ht="18" customHeight="1" spans="1:15">
      <c r="A32" s="13">
        <v>4</v>
      </c>
      <c r="B32" s="14" t="s">
        <v>86</v>
      </c>
      <c r="C32" s="14" t="s">
        <v>94</v>
      </c>
      <c r="D32" s="15">
        <v>1</v>
      </c>
      <c r="E32" s="13" t="s">
        <v>95</v>
      </c>
      <c r="F32" s="13" t="s">
        <v>21</v>
      </c>
      <c r="G32" s="16" t="s">
        <v>96</v>
      </c>
      <c r="H32" s="17">
        <v>186</v>
      </c>
      <c r="I32" s="24">
        <f t="shared" si="3"/>
        <v>31</v>
      </c>
      <c r="J32" s="25">
        <v>81</v>
      </c>
      <c r="K32" s="26">
        <f t="shared" si="4"/>
        <v>40.5</v>
      </c>
      <c r="L32" s="17">
        <f t="shared" si="2"/>
        <v>71.5</v>
      </c>
      <c r="M32" s="27">
        <v>1</v>
      </c>
      <c r="N32" s="28" t="s">
        <v>23</v>
      </c>
      <c r="O32" s="28" t="s">
        <v>56</v>
      </c>
    </row>
    <row r="33" ht="18" customHeight="1" spans="1:15">
      <c r="A33" s="13">
        <v>5</v>
      </c>
      <c r="B33" s="14" t="s">
        <v>86</v>
      </c>
      <c r="C33" s="14" t="s">
        <v>94</v>
      </c>
      <c r="D33" s="18"/>
      <c r="E33" s="13" t="s">
        <v>97</v>
      </c>
      <c r="F33" s="13" t="s">
        <v>50</v>
      </c>
      <c r="G33" s="16" t="s">
        <v>98</v>
      </c>
      <c r="H33" s="17">
        <v>179.5</v>
      </c>
      <c r="I33" s="24">
        <f t="shared" si="3"/>
        <v>29.9166666666667</v>
      </c>
      <c r="J33" s="25">
        <v>79.8</v>
      </c>
      <c r="K33" s="26">
        <f t="shared" si="4"/>
        <v>39.9</v>
      </c>
      <c r="L33" s="17">
        <f t="shared" si="2"/>
        <v>69.8166666666667</v>
      </c>
      <c r="M33" s="27">
        <v>2</v>
      </c>
      <c r="N33" s="27"/>
      <c r="O33" s="28" t="s">
        <v>56</v>
      </c>
    </row>
    <row r="34" s="2" customFormat="1" ht="18" customHeight="1" spans="1:15">
      <c r="A34" s="13">
        <v>6</v>
      </c>
      <c r="B34" s="13" t="s">
        <v>86</v>
      </c>
      <c r="C34" s="13" t="s">
        <v>94</v>
      </c>
      <c r="D34" s="19"/>
      <c r="E34" s="13" t="s">
        <v>99</v>
      </c>
      <c r="F34" s="13" t="s">
        <v>50</v>
      </c>
      <c r="G34" s="16" t="s">
        <v>100</v>
      </c>
      <c r="H34" s="17">
        <v>168.5</v>
      </c>
      <c r="I34" s="24">
        <f t="shared" si="3"/>
        <v>28.0833333333333</v>
      </c>
      <c r="J34" s="25">
        <v>78.8</v>
      </c>
      <c r="K34" s="26">
        <f t="shared" si="4"/>
        <v>39.4</v>
      </c>
      <c r="L34" s="17">
        <f t="shared" si="2"/>
        <v>67.4833333333333</v>
      </c>
      <c r="M34" s="29">
        <v>3</v>
      </c>
      <c r="N34" s="30"/>
      <c r="O34" s="28" t="s">
        <v>56</v>
      </c>
    </row>
    <row r="35" ht="18" customHeight="1" spans="1:15">
      <c r="A35" s="13">
        <v>7</v>
      </c>
      <c r="B35" s="14" t="s">
        <v>101</v>
      </c>
      <c r="C35" s="14" t="s">
        <v>102</v>
      </c>
      <c r="D35" s="15">
        <v>1</v>
      </c>
      <c r="E35" s="13" t="s">
        <v>103</v>
      </c>
      <c r="F35" s="13" t="s">
        <v>21</v>
      </c>
      <c r="G35" s="16" t="s">
        <v>104</v>
      </c>
      <c r="H35" s="17">
        <v>181.5</v>
      </c>
      <c r="I35" s="24">
        <f t="shared" si="3"/>
        <v>30.25</v>
      </c>
      <c r="J35" s="25">
        <v>78.2</v>
      </c>
      <c r="K35" s="26">
        <f t="shared" si="4"/>
        <v>39.1</v>
      </c>
      <c r="L35" s="17">
        <f t="shared" si="2"/>
        <v>69.35</v>
      </c>
      <c r="M35" s="27">
        <v>2</v>
      </c>
      <c r="N35" s="27"/>
      <c r="O35" s="28" t="s">
        <v>56</v>
      </c>
    </row>
    <row r="36" ht="18" customHeight="1" spans="1:15">
      <c r="A36" s="13">
        <v>8</v>
      </c>
      <c r="B36" s="14" t="s">
        <v>101</v>
      </c>
      <c r="C36" s="14" t="s">
        <v>102</v>
      </c>
      <c r="D36" s="18"/>
      <c r="E36" s="13" t="s">
        <v>105</v>
      </c>
      <c r="F36" s="13" t="s">
        <v>21</v>
      </c>
      <c r="G36" s="16" t="s">
        <v>106</v>
      </c>
      <c r="H36" s="17">
        <v>179.5</v>
      </c>
      <c r="I36" s="24">
        <f t="shared" si="3"/>
        <v>29.9166666666667</v>
      </c>
      <c r="J36" s="25">
        <v>80</v>
      </c>
      <c r="K36" s="26">
        <f t="shared" si="4"/>
        <v>40</v>
      </c>
      <c r="L36" s="17">
        <f t="shared" si="2"/>
        <v>69.9166666666667</v>
      </c>
      <c r="M36" s="27">
        <v>1</v>
      </c>
      <c r="N36" s="28" t="s">
        <v>23</v>
      </c>
      <c r="O36" s="28" t="s">
        <v>56</v>
      </c>
    </row>
    <row r="37" ht="18" customHeight="1" spans="1:15">
      <c r="A37" s="13">
        <v>9</v>
      </c>
      <c r="B37" s="14" t="s">
        <v>101</v>
      </c>
      <c r="C37" s="14" t="s">
        <v>102</v>
      </c>
      <c r="D37" s="19"/>
      <c r="E37" s="13" t="s">
        <v>107</v>
      </c>
      <c r="F37" s="13" t="s">
        <v>21</v>
      </c>
      <c r="G37" s="16" t="s">
        <v>108</v>
      </c>
      <c r="H37" s="17">
        <v>177.5</v>
      </c>
      <c r="I37" s="24">
        <f t="shared" si="3"/>
        <v>29.5833333333333</v>
      </c>
      <c r="J37" s="25">
        <v>78.6</v>
      </c>
      <c r="K37" s="26">
        <f t="shared" si="4"/>
        <v>39.3</v>
      </c>
      <c r="L37" s="17">
        <f t="shared" si="2"/>
        <v>68.8833333333333</v>
      </c>
      <c r="M37" s="27">
        <v>3</v>
      </c>
      <c r="N37" s="27"/>
      <c r="O37" s="28" t="s">
        <v>56</v>
      </c>
    </row>
    <row r="38" ht="18" customHeight="1" spans="1:15">
      <c r="A38" s="13">
        <v>10</v>
      </c>
      <c r="B38" s="14" t="s">
        <v>109</v>
      </c>
      <c r="C38" s="14" t="s">
        <v>110</v>
      </c>
      <c r="D38" s="15">
        <v>1</v>
      </c>
      <c r="E38" s="13" t="s">
        <v>111</v>
      </c>
      <c r="F38" s="13" t="s">
        <v>50</v>
      </c>
      <c r="G38" s="16" t="s">
        <v>112</v>
      </c>
      <c r="H38" s="17">
        <v>168.5</v>
      </c>
      <c r="I38" s="24">
        <f t="shared" si="3"/>
        <v>28.0833333333333</v>
      </c>
      <c r="J38" s="25">
        <v>78.4</v>
      </c>
      <c r="K38" s="26">
        <f t="shared" si="4"/>
        <v>39.2</v>
      </c>
      <c r="L38" s="17">
        <f t="shared" si="2"/>
        <v>67.2833333333333</v>
      </c>
      <c r="M38" s="27">
        <v>1</v>
      </c>
      <c r="N38" s="28" t="s">
        <v>23</v>
      </c>
      <c r="O38" s="28" t="s">
        <v>56</v>
      </c>
    </row>
    <row r="39" ht="18" customHeight="1" spans="1:15">
      <c r="A39" s="13">
        <v>11</v>
      </c>
      <c r="B39" s="14" t="s">
        <v>109</v>
      </c>
      <c r="C39" s="14" t="s">
        <v>110</v>
      </c>
      <c r="D39" s="18"/>
      <c r="E39" s="13" t="s">
        <v>113</v>
      </c>
      <c r="F39" s="13" t="s">
        <v>21</v>
      </c>
      <c r="G39" s="16" t="s">
        <v>114</v>
      </c>
      <c r="H39" s="17">
        <v>165</v>
      </c>
      <c r="I39" s="24">
        <f t="shared" si="3"/>
        <v>27.5</v>
      </c>
      <c r="J39" s="25">
        <v>78.4</v>
      </c>
      <c r="K39" s="26">
        <f t="shared" si="4"/>
        <v>39.2</v>
      </c>
      <c r="L39" s="17">
        <f t="shared" si="2"/>
        <v>66.7</v>
      </c>
      <c r="M39" s="27">
        <v>2</v>
      </c>
      <c r="N39" s="27"/>
      <c r="O39" s="28" t="s">
        <v>56</v>
      </c>
    </row>
    <row r="40" ht="18" customHeight="1" spans="1:15">
      <c r="A40" s="13">
        <v>12</v>
      </c>
      <c r="B40" s="14" t="s">
        <v>109</v>
      </c>
      <c r="C40" s="14" t="s">
        <v>110</v>
      </c>
      <c r="D40" s="19"/>
      <c r="E40" s="13" t="s">
        <v>115</v>
      </c>
      <c r="F40" s="13" t="s">
        <v>21</v>
      </c>
      <c r="G40" s="16" t="s">
        <v>116</v>
      </c>
      <c r="H40" s="17">
        <v>164.5</v>
      </c>
      <c r="I40" s="24">
        <f t="shared" si="3"/>
        <v>27.4166666666667</v>
      </c>
      <c r="J40" s="25">
        <v>76.8</v>
      </c>
      <c r="K40" s="26">
        <f t="shared" si="4"/>
        <v>38.4</v>
      </c>
      <c r="L40" s="17">
        <f t="shared" si="2"/>
        <v>65.8166666666667</v>
      </c>
      <c r="M40" s="27">
        <v>3</v>
      </c>
      <c r="N40" s="27"/>
      <c r="O40" s="28" t="s">
        <v>56</v>
      </c>
    </row>
    <row r="41" ht="18" customHeight="1" spans="1:15">
      <c r="A41" s="13">
        <v>13</v>
      </c>
      <c r="B41" s="14" t="s">
        <v>109</v>
      </c>
      <c r="C41" s="14" t="s">
        <v>117</v>
      </c>
      <c r="D41" s="15">
        <v>1</v>
      </c>
      <c r="E41" s="13" t="s">
        <v>118</v>
      </c>
      <c r="F41" s="13" t="s">
        <v>50</v>
      </c>
      <c r="G41" s="16" t="s">
        <v>119</v>
      </c>
      <c r="H41" s="17">
        <v>181</v>
      </c>
      <c r="I41" s="24">
        <f t="shared" si="3"/>
        <v>30.1666666666667</v>
      </c>
      <c r="J41" s="25">
        <v>82.8</v>
      </c>
      <c r="K41" s="26">
        <f t="shared" si="4"/>
        <v>41.4</v>
      </c>
      <c r="L41" s="17">
        <f t="shared" si="2"/>
        <v>71.5666666666667</v>
      </c>
      <c r="M41" s="27">
        <v>1</v>
      </c>
      <c r="N41" s="28" t="s">
        <v>23</v>
      </c>
      <c r="O41" s="28" t="s">
        <v>56</v>
      </c>
    </row>
    <row r="42" ht="18" customHeight="1" spans="1:15">
      <c r="A42" s="13">
        <v>14</v>
      </c>
      <c r="B42" s="14" t="s">
        <v>109</v>
      </c>
      <c r="C42" s="14" t="s">
        <v>117</v>
      </c>
      <c r="D42" s="18"/>
      <c r="E42" s="13" t="s">
        <v>120</v>
      </c>
      <c r="F42" s="13" t="s">
        <v>21</v>
      </c>
      <c r="G42" s="16" t="s">
        <v>121</v>
      </c>
      <c r="H42" s="17">
        <v>162.5</v>
      </c>
      <c r="I42" s="24">
        <f t="shared" si="3"/>
        <v>27.0833333333333</v>
      </c>
      <c r="J42" s="25">
        <v>78.8</v>
      </c>
      <c r="K42" s="26">
        <f t="shared" si="4"/>
        <v>39.4</v>
      </c>
      <c r="L42" s="17">
        <f t="shared" si="2"/>
        <v>66.4833333333333</v>
      </c>
      <c r="M42" s="27">
        <v>2</v>
      </c>
      <c r="N42" s="27"/>
      <c r="O42" s="28" t="s">
        <v>56</v>
      </c>
    </row>
    <row r="43" ht="18" customHeight="1" spans="1:15">
      <c r="A43" s="13">
        <v>15</v>
      </c>
      <c r="B43" s="14" t="s">
        <v>109</v>
      </c>
      <c r="C43" s="14" t="s">
        <v>117</v>
      </c>
      <c r="D43" s="19"/>
      <c r="E43" s="13" t="s">
        <v>122</v>
      </c>
      <c r="F43" s="13" t="s">
        <v>50</v>
      </c>
      <c r="G43" s="16" t="s">
        <v>123</v>
      </c>
      <c r="H43" s="17">
        <v>144.5</v>
      </c>
      <c r="I43" s="24">
        <f t="shared" si="3"/>
        <v>24.0833333333333</v>
      </c>
      <c r="J43" s="25">
        <v>76.8</v>
      </c>
      <c r="K43" s="26">
        <f t="shared" si="4"/>
        <v>38.4</v>
      </c>
      <c r="L43" s="17">
        <f t="shared" si="2"/>
        <v>62.4833333333333</v>
      </c>
      <c r="M43" s="27">
        <v>3</v>
      </c>
      <c r="N43" s="27"/>
      <c r="O43" s="28" t="s">
        <v>56</v>
      </c>
    </row>
    <row r="44" ht="18" customHeight="1" spans="1:15">
      <c r="A44" s="13">
        <v>16</v>
      </c>
      <c r="B44" s="14" t="s">
        <v>124</v>
      </c>
      <c r="C44" s="14" t="s">
        <v>72</v>
      </c>
      <c r="D44" s="15">
        <v>1</v>
      </c>
      <c r="E44" s="13" t="s">
        <v>125</v>
      </c>
      <c r="F44" s="13" t="s">
        <v>21</v>
      </c>
      <c r="G44" s="16" t="s">
        <v>126</v>
      </c>
      <c r="H44" s="17" t="s">
        <v>127</v>
      </c>
      <c r="I44" s="17" t="s">
        <v>127</v>
      </c>
      <c r="J44" s="25">
        <v>73.6</v>
      </c>
      <c r="K44" s="17" t="s">
        <v>127</v>
      </c>
      <c r="L44" s="17">
        <f>J44</f>
        <v>73.6</v>
      </c>
      <c r="M44" s="31">
        <v>3</v>
      </c>
      <c r="N44" s="31"/>
      <c r="O44" s="28" t="s">
        <v>56</v>
      </c>
    </row>
    <row r="45" ht="18" customHeight="1" spans="1:15">
      <c r="A45" s="13">
        <v>17</v>
      </c>
      <c r="B45" s="14" t="s">
        <v>124</v>
      </c>
      <c r="C45" s="14" t="s">
        <v>72</v>
      </c>
      <c r="D45" s="18"/>
      <c r="E45" s="13" t="s">
        <v>128</v>
      </c>
      <c r="F45" s="13" t="s">
        <v>21</v>
      </c>
      <c r="G45" s="16" t="s">
        <v>129</v>
      </c>
      <c r="H45" s="17" t="s">
        <v>127</v>
      </c>
      <c r="I45" s="17" t="s">
        <v>127</v>
      </c>
      <c r="J45" s="25">
        <v>76.6</v>
      </c>
      <c r="K45" s="17" t="s">
        <v>127</v>
      </c>
      <c r="L45" s="17">
        <f t="shared" ref="L45:L52" si="5">J45</f>
        <v>76.6</v>
      </c>
      <c r="M45" s="31">
        <v>2</v>
      </c>
      <c r="N45" s="31"/>
      <c r="O45" s="28" t="s">
        <v>56</v>
      </c>
    </row>
    <row r="46" ht="18" customHeight="1" spans="1:15">
      <c r="A46" s="13">
        <v>18</v>
      </c>
      <c r="B46" s="14" t="s">
        <v>124</v>
      </c>
      <c r="C46" s="14" t="s">
        <v>72</v>
      </c>
      <c r="D46" s="19"/>
      <c r="E46" s="13" t="s">
        <v>130</v>
      </c>
      <c r="F46" s="13" t="s">
        <v>50</v>
      </c>
      <c r="G46" s="16" t="s">
        <v>131</v>
      </c>
      <c r="H46" s="17" t="s">
        <v>127</v>
      </c>
      <c r="I46" s="17" t="s">
        <v>127</v>
      </c>
      <c r="J46" s="25">
        <v>83.2</v>
      </c>
      <c r="K46" s="17" t="s">
        <v>127</v>
      </c>
      <c r="L46" s="17">
        <f t="shared" si="5"/>
        <v>83.2</v>
      </c>
      <c r="M46" s="31">
        <v>1</v>
      </c>
      <c r="N46" s="28" t="s">
        <v>23</v>
      </c>
      <c r="O46" s="28" t="s">
        <v>56</v>
      </c>
    </row>
    <row r="47" ht="18" customHeight="1" spans="1:15">
      <c r="A47" s="13">
        <v>19</v>
      </c>
      <c r="B47" s="14" t="s">
        <v>124</v>
      </c>
      <c r="C47" s="14" t="s">
        <v>110</v>
      </c>
      <c r="D47" s="15">
        <v>1</v>
      </c>
      <c r="E47" s="13" t="s">
        <v>132</v>
      </c>
      <c r="F47" s="13" t="s">
        <v>50</v>
      </c>
      <c r="G47" s="16" t="s">
        <v>133</v>
      </c>
      <c r="H47" s="17" t="s">
        <v>127</v>
      </c>
      <c r="I47" s="17" t="s">
        <v>127</v>
      </c>
      <c r="J47" s="25">
        <v>81.4</v>
      </c>
      <c r="K47" s="17" t="s">
        <v>127</v>
      </c>
      <c r="L47" s="17">
        <f t="shared" si="5"/>
        <v>81.4</v>
      </c>
      <c r="M47" s="31">
        <v>1</v>
      </c>
      <c r="N47" s="28" t="s">
        <v>23</v>
      </c>
      <c r="O47" s="28" t="s">
        <v>56</v>
      </c>
    </row>
    <row r="48" ht="18" customHeight="1" spans="1:15">
      <c r="A48" s="13">
        <v>20</v>
      </c>
      <c r="B48" s="14" t="s">
        <v>124</v>
      </c>
      <c r="C48" s="14" t="s">
        <v>110</v>
      </c>
      <c r="D48" s="19"/>
      <c r="E48" s="13" t="s">
        <v>134</v>
      </c>
      <c r="F48" s="13" t="s">
        <v>21</v>
      </c>
      <c r="G48" s="16" t="s">
        <v>135</v>
      </c>
      <c r="H48" s="17" t="s">
        <v>127</v>
      </c>
      <c r="I48" s="17" t="s">
        <v>127</v>
      </c>
      <c r="J48" s="25">
        <v>78.4</v>
      </c>
      <c r="K48" s="17" t="s">
        <v>127</v>
      </c>
      <c r="L48" s="17">
        <f t="shared" si="5"/>
        <v>78.4</v>
      </c>
      <c r="M48" s="31">
        <v>2</v>
      </c>
      <c r="N48" s="31"/>
      <c r="O48" s="28" t="s">
        <v>56</v>
      </c>
    </row>
    <row r="49" ht="18" customHeight="1" spans="1:15">
      <c r="A49" s="13">
        <v>21</v>
      </c>
      <c r="B49" s="14" t="s">
        <v>136</v>
      </c>
      <c r="C49" s="14" t="s">
        <v>137</v>
      </c>
      <c r="D49" s="14">
        <v>1</v>
      </c>
      <c r="E49" s="13" t="s">
        <v>138</v>
      </c>
      <c r="F49" s="13" t="s">
        <v>50</v>
      </c>
      <c r="G49" s="16" t="s">
        <v>139</v>
      </c>
      <c r="H49" s="17" t="s">
        <v>127</v>
      </c>
      <c r="I49" s="17" t="s">
        <v>127</v>
      </c>
      <c r="J49" s="25">
        <v>77.8</v>
      </c>
      <c r="K49" s="17" t="s">
        <v>127</v>
      </c>
      <c r="L49" s="17">
        <f t="shared" si="5"/>
        <v>77.8</v>
      </c>
      <c r="M49" s="31">
        <v>1</v>
      </c>
      <c r="N49" s="28" t="s">
        <v>23</v>
      </c>
      <c r="O49" s="28" t="s">
        <v>56</v>
      </c>
    </row>
    <row r="50" ht="18" customHeight="1" spans="1:15">
      <c r="A50" s="13">
        <v>22</v>
      </c>
      <c r="B50" s="14" t="s">
        <v>140</v>
      </c>
      <c r="C50" s="14" t="s">
        <v>141</v>
      </c>
      <c r="D50" s="15">
        <v>1</v>
      </c>
      <c r="E50" s="13" t="s">
        <v>142</v>
      </c>
      <c r="F50" s="13" t="s">
        <v>21</v>
      </c>
      <c r="G50" s="16" t="s">
        <v>143</v>
      </c>
      <c r="H50" s="17" t="s">
        <v>127</v>
      </c>
      <c r="I50" s="17" t="s">
        <v>127</v>
      </c>
      <c r="J50" s="25">
        <v>81.4</v>
      </c>
      <c r="K50" s="17" t="s">
        <v>127</v>
      </c>
      <c r="L50" s="17">
        <f t="shared" si="5"/>
        <v>81.4</v>
      </c>
      <c r="M50" s="31">
        <v>2</v>
      </c>
      <c r="N50" s="31"/>
      <c r="O50" s="28" t="s">
        <v>56</v>
      </c>
    </row>
    <row r="51" ht="18" customHeight="1" spans="1:15">
      <c r="A51" s="13">
        <v>23</v>
      </c>
      <c r="B51" s="14" t="s">
        <v>140</v>
      </c>
      <c r="C51" s="14" t="s">
        <v>141</v>
      </c>
      <c r="D51" s="18"/>
      <c r="E51" s="13" t="s">
        <v>144</v>
      </c>
      <c r="F51" s="13" t="s">
        <v>50</v>
      </c>
      <c r="G51" s="16" t="s">
        <v>145</v>
      </c>
      <c r="H51" s="17" t="s">
        <v>127</v>
      </c>
      <c r="I51" s="17" t="s">
        <v>127</v>
      </c>
      <c r="J51" s="25">
        <v>81.8</v>
      </c>
      <c r="K51" s="17" t="s">
        <v>127</v>
      </c>
      <c r="L51" s="17">
        <f t="shared" si="5"/>
        <v>81.8</v>
      </c>
      <c r="M51" s="31">
        <v>1</v>
      </c>
      <c r="N51" s="28" t="s">
        <v>23</v>
      </c>
      <c r="O51" s="28" t="s">
        <v>56</v>
      </c>
    </row>
    <row r="52" ht="18" customHeight="1" spans="1:15">
      <c r="A52" s="13">
        <v>24</v>
      </c>
      <c r="B52" s="14" t="s">
        <v>140</v>
      </c>
      <c r="C52" s="14" t="s">
        <v>141</v>
      </c>
      <c r="D52" s="19"/>
      <c r="E52" s="13" t="s">
        <v>146</v>
      </c>
      <c r="F52" s="13" t="s">
        <v>21</v>
      </c>
      <c r="G52" s="16" t="s">
        <v>147</v>
      </c>
      <c r="H52" s="17" t="s">
        <v>127</v>
      </c>
      <c r="I52" s="17" t="s">
        <v>127</v>
      </c>
      <c r="J52" s="25">
        <v>78</v>
      </c>
      <c r="K52" s="17" t="s">
        <v>127</v>
      </c>
      <c r="L52" s="17">
        <f t="shared" si="5"/>
        <v>78</v>
      </c>
      <c r="M52" s="31">
        <v>3</v>
      </c>
      <c r="N52" s="31"/>
      <c r="O52" s="28" t="s">
        <v>56</v>
      </c>
    </row>
    <row r="53" ht="18" customHeight="1" spans="1:15">
      <c r="A53" s="13">
        <v>1</v>
      </c>
      <c r="B53" s="14" t="s">
        <v>148</v>
      </c>
      <c r="C53" s="14" t="s">
        <v>72</v>
      </c>
      <c r="D53" s="15">
        <v>1</v>
      </c>
      <c r="E53" s="13" t="s">
        <v>149</v>
      </c>
      <c r="F53" s="13" t="s">
        <v>21</v>
      </c>
      <c r="G53" s="16" t="s">
        <v>150</v>
      </c>
      <c r="H53" s="17">
        <v>183.5</v>
      </c>
      <c r="I53" s="24">
        <f t="shared" ref="I53:I58" si="6">H53/3*50%</f>
        <v>30.5833333333333</v>
      </c>
      <c r="J53" s="25">
        <v>79.6</v>
      </c>
      <c r="K53" s="26">
        <f t="shared" ref="K49:K80" si="7">J53*50%</f>
        <v>39.8</v>
      </c>
      <c r="L53" s="17">
        <f t="shared" ref="L53:L58" si="8">I53+K53</f>
        <v>70.3833333333333</v>
      </c>
      <c r="M53" s="27">
        <v>1</v>
      </c>
      <c r="N53" s="28" t="s">
        <v>23</v>
      </c>
      <c r="O53" s="28" t="s">
        <v>56</v>
      </c>
    </row>
    <row r="54" ht="18" customHeight="1" spans="1:15">
      <c r="A54" s="13">
        <v>2</v>
      </c>
      <c r="B54" s="14" t="s">
        <v>148</v>
      </c>
      <c r="C54" s="14" t="s">
        <v>72</v>
      </c>
      <c r="D54" s="18"/>
      <c r="E54" s="13" t="s">
        <v>151</v>
      </c>
      <c r="F54" s="13" t="s">
        <v>21</v>
      </c>
      <c r="G54" s="16" t="s">
        <v>152</v>
      </c>
      <c r="H54" s="17">
        <v>157.5</v>
      </c>
      <c r="I54" s="24">
        <f t="shared" si="6"/>
        <v>26.25</v>
      </c>
      <c r="J54" s="25">
        <v>74.6</v>
      </c>
      <c r="K54" s="26">
        <f t="shared" si="7"/>
        <v>37.3</v>
      </c>
      <c r="L54" s="17">
        <f t="shared" si="8"/>
        <v>63.55</v>
      </c>
      <c r="M54" s="27">
        <v>3</v>
      </c>
      <c r="N54" s="27"/>
      <c r="O54" s="28" t="s">
        <v>56</v>
      </c>
    </row>
    <row r="55" s="2" customFormat="1" ht="18" customHeight="1" spans="1:15">
      <c r="A55" s="13">
        <v>3</v>
      </c>
      <c r="B55" s="13" t="s">
        <v>148</v>
      </c>
      <c r="C55" s="13" t="s">
        <v>72</v>
      </c>
      <c r="D55" s="19"/>
      <c r="E55" s="13" t="s">
        <v>153</v>
      </c>
      <c r="F55" s="13" t="s">
        <v>50</v>
      </c>
      <c r="G55" s="16" t="s">
        <v>154</v>
      </c>
      <c r="H55" s="17">
        <v>157</v>
      </c>
      <c r="I55" s="24">
        <f t="shared" si="6"/>
        <v>26.1666666666667</v>
      </c>
      <c r="J55" s="25">
        <v>79.2</v>
      </c>
      <c r="K55" s="26">
        <f t="shared" si="7"/>
        <v>39.6</v>
      </c>
      <c r="L55" s="17">
        <f t="shared" si="8"/>
        <v>65.7666666666667</v>
      </c>
      <c r="M55" s="29">
        <v>2</v>
      </c>
      <c r="N55" s="30"/>
      <c r="O55" s="28" t="s">
        <v>56</v>
      </c>
    </row>
    <row r="56" ht="18" customHeight="1" spans="1:15">
      <c r="A56" s="13">
        <v>4</v>
      </c>
      <c r="B56" s="14" t="s">
        <v>148</v>
      </c>
      <c r="C56" s="14" t="s">
        <v>155</v>
      </c>
      <c r="D56" s="15">
        <v>1</v>
      </c>
      <c r="E56" s="13" t="s">
        <v>156</v>
      </c>
      <c r="F56" s="13" t="s">
        <v>50</v>
      </c>
      <c r="G56" s="16" t="s">
        <v>157</v>
      </c>
      <c r="H56" s="17">
        <v>182</v>
      </c>
      <c r="I56" s="24">
        <f t="shared" si="6"/>
        <v>30.3333333333333</v>
      </c>
      <c r="J56" s="25">
        <v>74.4</v>
      </c>
      <c r="K56" s="26">
        <f t="shared" si="7"/>
        <v>37.2</v>
      </c>
      <c r="L56" s="17">
        <f t="shared" si="8"/>
        <v>67.5333333333333</v>
      </c>
      <c r="M56" s="27">
        <v>1</v>
      </c>
      <c r="N56" s="28" t="s">
        <v>23</v>
      </c>
      <c r="O56" s="28" t="s">
        <v>56</v>
      </c>
    </row>
    <row r="57" ht="18" customHeight="1" spans="1:15">
      <c r="A57" s="13">
        <v>5</v>
      </c>
      <c r="B57" s="14" t="s">
        <v>148</v>
      </c>
      <c r="C57" s="14" t="s">
        <v>155</v>
      </c>
      <c r="D57" s="18"/>
      <c r="E57" s="13" t="s">
        <v>158</v>
      </c>
      <c r="F57" s="13" t="s">
        <v>50</v>
      </c>
      <c r="G57" s="16" t="s">
        <v>159</v>
      </c>
      <c r="H57" s="17">
        <v>165.5</v>
      </c>
      <c r="I57" s="24">
        <f t="shared" si="6"/>
        <v>27.5833333333333</v>
      </c>
      <c r="J57" s="25">
        <v>77.2</v>
      </c>
      <c r="K57" s="26">
        <f t="shared" si="7"/>
        <v>38.6</v>
      </c>
      <c r="L57" s="17">
        <f t="shared" si="8"/>
        <v>66.1833333333333</v>
      </c>
      <c r="M57" s="27">
        <v>2</v>
      </c>
      <c r="N57" s="27"/>
      <c r="O57" s="28" t="s">
        <v>56</v>
      </c>
    </row>
    <row r="58" ht="18" customHeight="1" spans="1:15">
      <c r="A58" s="13">
        <v>6</v>
      </c>
      <c r="B58" s="14" t="s">
        <v>148</v>
      </c>
      <c r="C58" s="14" t="s">
        <v>155</v>
      </c>
      <c r="D58" s="19"/>
      <c r="E58" s="13" t="s">
        <v>160</v>
      </c>
      <c r="F58" s="13" t="s">
        <v>21</v>
      </c>
      <c r="G58" s="16" t="s">
        <v>161</v>
      </c>
      <c r="H58" s="17">
        <v>152.5</v>
      </c>
      <c r="I58" s="24">
        <f t="shared" si="6"/>
        <v>25.4166666666667</v>
      </c>
      <c r="J58" s="25">
        <v>74.4</v>
      </c>
      <c r="K58" s="26">
        <f t="shared" si="7"/>
        <v>37.2</v>
      </c>
      <c r="L58" s="17">
        <f t="shared" si="8"/>
        <v>62.6166666666667</v>
      </c>
      <c r="M58" s="27">
        <v>3</v>
      </c>
      <c r="N58" s="27"/>
      <c r="O58" s="28" t="s">
        <v>56</v>
      </c>
    </row>
    <row r="59" ht="18" customHeight="1" spans="1:15">
      <c r="A59" s="13">
        <v>7</v>
      </c>
      <c r="B59" s="14" t="s">
        <v>148</v>
      </c>
      <c r="C59" s="14" t="s">
        <v>117</v>
      </c>
      <c r="D59" s="15">
        <v>1</v>
      </c>
      <c r="E59" s="13" t="s">
        <v>162</v>
      </c>
      <c r="F59" s="13" t="s">
        <v>21</v>
      </c>
      <c r="G59" s="16" t="s">
        <v>163</v>
      </c>
      <c r="H59" s="17" t="s">
        <v>127</v>
      </c>
      <c r="I59" s="17" t="s">
        <v>127</v>
      </c>
      <c r="J59" s="25">
        <v>80.2</v>
      </c>
      <c r="K59" s="17" t="s">
        <v>127</v>
      </c>
      <c r="L59" s="32">
        <v>80.2</v>
      </c>
      <c r="M59" s="31">
        <v>1</v>
      </c>
      <c r="N59" s="28" t="s">
        <v>23</v>
      </c>
      <c r="O59" s="28" t="s">
        <v>56</v>
      </c>
    </row>
    <row r="60" ht="18" customHeight="1" spans="1:15">
      <c r="A60" s="13">
        <v>8</v>
      </c>
      <c r="B60" s="14" t="s">
        <v>148</v>
      </c>
      <c r="C60" s="14" t="s">
        <v>117</v>
      </c>
      <c r="D60" s="18"/>
      <c r="E60" s="13" t="s">
        <v>164</v>
      </c>
      <c r="F60" s="13" t="s">
        <v>50</v>
      </c>
      <c r="G60" s="16" t="s">
        <v>165</v>
      </c>
      <c r="H60" s="17" t="s">
        <v>127</v>
      </c>
      <c r="I60" s="17" t="s">
        <v>127</v>
      </c>
      <c r="J60" s="25">
        <v>73.8</v>
      </c>
      <c r="K60" s="17" t="s">
        <v>127</v>
      </c>
      <c r="L60" s="32">
        <v>73.8</v>
      </c>
      <c r="M60" s="31">
        <v>3</v>
      </c>
      <c r="N60" s="31"/>
      <c r="O60" s="28" t="s">
        <v>56</v>
      </c>
    </row>
    <row r="61" ht="18" customHeight="1" spans="1:15">
      <c r="A61" s="13">
        <v>9</v>
      </c>
      <c r="B61" s="14" t="s">
        <v>148</v>
      </c>
      <c r="C61" s="14" t="s">
        <v>117</v>
      </c>
      <c r="D61" s="19"/>
      <c r="E61" s="13" t="s">
        <v>166</v>
      </c>
      <c r="F61" s="13" t="s">
        <v>50</v>
      </c>
      <c r="G61" s="16" t="s">
        <v>167</v>
      </c>
      <c r="H61" s="17" t="s">
        <v>127</v>
      </c>
      <c r="I61" s="17" t="s">
        <v>127</v>
      </c>
      <c r="J61" s="25">
        <v>77.6</v>
      </c>
      <c r="K61" s="17" t="s">
        <v>127</v>
      </c>
      <c r="L61" s="32">
        <v>77.6</v>
      </c>
      <c r="M61" s="31">
        <v>2</v>
      </c>
      <c r="N61" s="31"/>
      <c r="O61" s="28" t="s">
        <v>56</v>
      </c>
    </row>
    <row r="62" ht="18" customHeight="1" spans="1:15">
      <c r="A62" s="13">
        <v>10</v>
      </c>
      <c r="B62" s="14" t="s">
        <v>168</v>
      </c>
      <c r="C62" s="14" t="s">
        <v>137</v>
      </c>
      <c r="D62" s="15">
        <v>1</v>
      </c>
      <c r="E62" s="13" t="s">
        <v>169</v>
      </c>
      <c r="F62" s="13" t="s">
        <v>21</v>
      </c>
      <c r="G62" s="16" t="s">
        <v>170</v>
      </c>
      <c r="H62" s="17" t="s">
        <v>127</v>
      </c>
      <c r="I62" s="17" t="s">
        <v>127</v>
      </c>
      <c r="J62" s="25">
        <v>78.8</v>
      </c>
      <c r="K62" s="17" t="s">
        <v>127</v>
      </c>
      <c r="L62" s="32">
        <v>78.8</v>
      </c>
      <c r="M62" s="31">
        <v>1</v>
      </c>
      <c r="N62" s="28" t="s">
        <v>23</v>
      </c>
      <c r="O62" s="28" t="s">
        <v>56</v>
      </c>
    </row>
    <row r="63" ht="18" customHeight="1" spans="1:15">
      <c r="A63" s="13">
        <v>11</v>
      </c>
      <c r="B63" s="14" t="s">
        <v>168</v>
      </c>
      <c r="C63" s="14" t="s">
        <v>137</v>
      </c>
      <c r="D63" s="18"/>
      <c r="E63" s="13" t="s">
        <v>171</v>
      </c>
      <c r="F63" s="13" t="s">
        <v>21</v>
      </c>
      <c r="G63" s="16" t="s">
        <v>172</v>
      </c>
      <c r="H63" s="17" t="s">
        <v>127</v>
      </c>
      <c r="I63" s="17" t="s">
        <v>127</v>
      </c>
      <c r="J63" s="25">
        <v>68.4</v>
      </c>
      <c r="K63" s="17" t="s">
        <v>127</v>
      </c>
      <c r="L63" s="32">
        <v>68.4</v>
      </c>
      <c r="M63" s="31">
        <v>3</v>
      </c>
      <c r="N63" s="31"/>
      <c r="O63" s="28" t="s">
        <v>56</v>
      </c>
    </row>
    <row r="64" s="3" customFormat="1" ht="18" customHeight="1" spans="1:15">
      <c r="A64" s="13">
        <v>12</v>
      </c>
      <c r="B64" s="14" t="s">
        <v>168</v>
      </c>
      <c r="C64" s="14" t="s">
        <v>137</v>
      </c>
      <c r="D64" s="19"/>
      <c r="E64" s="13" t="s">
        <v>173</v>
      </c>
      <c r="F64" s="13" t="s">
        <v>21</v>
      </c>
      <c r="G64" s="16" t="s">
        <v>174</v>
      </c>
      <c r="H64" s="17" t="s">
        <v>127</v>
      </c>
      <c r="I64" s="17" t="s">
        <v>127</v>
      </c>
      <c r="J64" s="25">
        <v>74.6</v>
      </c>
      <c r="K64" s="17" t="s">
        <v>127</v>
      </c>
      <c r="L64" s="32">
        <v>74.6</v>
      </c>
      <c r="M64" s="31">
        <v>2</v>
      </c>
      <c r="N64" s="31"/>
      <c r="O64" s="28" t="s">
        <v>56</v>
      </c>
    </row>
    <row r="65" ht="18" customHeight="1" spans="1:15">
      <c r="A65" s="13">
        <v>13</v>
      </c>
      <c r="B65" s="14" t="s">
        <v>168</v>
      </c>
      <c r="C65" s="14" t="s">
        <v>175</v>
      </c>
      <c r="D65" s="14">
        <v>1</v>
      </c>
      <c r="E65" s="13" t="s">
        <v>176</v>
      </c>
      <c r="F65" s="13" t="s">
        <v>21</v>
      </c>
      <c r="G65" s="16" t="s">
        <v>177</v>
      </c>
      <c r="H65" s="17" t="s">
        <v>127</v>
      </c>
      <c r="I65" s="17" t="s">
        <v>127</v>
      </c>
      <c r="J65" s="25">
        <v>73.6</v>
      </c>
      <c r="K65" s="17" t="s">
        <v>127</v>
      </c>
      <c r="L65" s="32">
        <v>73.6</v>
      </c>
      <c r="M65" s="31">
        <v>1</v>
      </c>
      <c r="N65" s="28" t="s">
        <v>23</v>
      </c>
      <c r="O65" s="28" t="s">
        <v>56</v>
      </c>
    </row>
    <row r="66" ht="18" customHeight="1" spans="1:15">
      <c r="A66" s="13">
        <v>14</v>
      </c>
      <c r="B66" s="14" t="s">
        <v>178</v>
      </c>
      <c r="C66" s="14" t="s">
        <v>117</v>
      </c>
      <c r="D66" s="14">
        <v>1</v>
      </c>
      <c r="E66" s="13" t="s">
        <v>179</v>
      </c>
      <c r="F66" s="13" t="s">
        <v>21</v>
      </c>
      <c r="G66" s="16" t="s">
        <v>180</v>
      </c>
      <c r="H66" s="17" t="s">
        <v>127</v>
      </c>
      <c r="I66" s="17" t="s">
        <v>127</v>
      </c>
      <c r="J66" s="25">
        <v>70.8</v>
      </c>
      <c r="K66" s="17" t="s">
        <v>127</v>
      </c>
      <c r="L66" s="32">
        <v>70.8</v>
      </c>
      <c r="M66" s="31">
        <v>1</v>
      </c>
      <c r="N66" s="28" t="s">
        <v>23</v>
      </c>
      <c r="O66" s="28" t="s">
        <v>56</v>
      </c>
    </row>
    <row r="67" ht="18" customHeight="1" spans="1:15">
      <c r="A67" s="13">
        <v>15</v>
      </c>
      <c r="B67" s="14" t="s">
        <v>178</v>
      </c>
      <c r="C67" s="14" t="s">
        <v>110</v>
      </c>
      <c r="D67" s="15">
        <v>1</v>
      </c>
      <c r="E67" s="13" t="s">
        <v>181</v>
      </c>
      <c r="F67" s="13" t="s">
        <v>21</v>
      </c>
      <c r="G67" s="16" t="s">
        <v>182</v>
      </c>
      <c r="H67" s="17">
        <v>199</v>
      </c>
      <c r="I67" s="24">
        <f>H67/3*50%</f>
        <v>33.1666666666667</v>
      </c>
      <c r="J67" s="25">
        <v>77.6</v>
      </c>
      <c r="K67" s="26">
        <f t="shared" si="7"/>
        <v>38.8</v>
      </c>
      <c r="L67" s="17">
        <f>I67+K67</f>
        <v>71.9666666666667</v>
      </c>
      <c r="M67" s="27">
        <v>1</v>
      </c>
      <c r="N67" s="28" t="s">
        <v>23</v>
      </c>
      <c r="O67" s="28" t="s">
        <v>56</v>
      </c>
    </row>
    <row r="68" ht="18" customHeight="1" spans="1:15">
      <c r="A68" s="13">
        <v>16</v>
      </c>
      <c r="B68" s="14" t="s">
        <v>178</v>
      </c>
      <c r="C68" s="14" t="s">
        <v>110</v>
      </c>
      <c r="D68" s="18"/>
      <c r="E68" s="13" t="s">
        <v>183</v>
      </c>
      <c r="F68" s="13" t="s">
        <v>21</v>
      </c>
      <c r="G68" s="16" t="s">
        <v>184</v>
      </c>
      <c r="H68" s="17">
        <v>161.5</v>
      </c>
      <c r="I68" s="24">
        <f t="shared" ref="I68:I75" si="9">H68/3*50%</f>
        <v>26.9166666666667</v>
      </c>
      <c r="J68" s="25">
        <v>74.2</v>
      </c>
      <c r="K68" s="26">
        <f t="shared" si="7"/>
        <v>37.1</v>
      </c>
      <c r="L68" s="17">
        <f>I68+K68</f>
        <v>64.0166666666667</v>
      </c>
      <c r="M68" s="27">
        <v>3</v>
      </c>
      <c r="N68" s="27"/>
      <c r="O68" s="28" t="s">
        <v>56</v>
      </c>
    </row>
    <row r="69" ht="18" customHeight="1" spans="1:15">
      <c r="A69" s="13">
        <v>17</v>
      </c>
      <c r="B69" s="14" t="s">
        <v>178</v>
      </c>
      <c r="C69" s="14" t="s">
        <v>110</v>
      </c>
      <c r="D69" s="19"/>
      <c r="E69" s="13" t="s">
        <v>185</v>
      </c>
      <c r="F69" s="13" t="s">
        <v>21</v>
      </c>
      <c r="G69" s="16" t="s">
        <v>186</v>
      </c>
      <c r="H69" s="17">
        <v>156.5</v>
      </c>
      <c r="I69" s="24">
        <f t="shared" si="9"/>
        <v>26.0833333333333</v>
      </c>
      <c r="J69" s="25">
        <v>76.8</v>
      </c>
      <c r="K69" s="26">
        <f t="shared" si="7"/>
        <v>38.4</v>
      </c>
      <c r="L69" s="17">
        <f>I69+K69</f>
        <v>64.4833333333333</v>
      </c>
      <c r="M69" s="27">
        <v>2</v>
      </c>
      <c r="N69" s="27"/>
      <c r="O69" s="28" t="s">
        <v>56</v>
      </c>
    </row>
    <row r="70" ht="18" customHeight="1" spans="1:15">
      <c r="A70" s="13">
        <v>18</v>
      </c>
      <c r="B70" s="14" t="s">
        <v>187</v>
      </c>
      <c r="C70" s="14" t="s">
        <v>102</v>
      </c>
      <c r="D70" s="15">
        <v>1</v>
      </c>
      <c r="E70" s="13" t="s">
        <v>188</v>
      </c>
      <c r="F70" s="13" t="s">
        <v>50</v>
      </c>
      <c r="G70" s="16" t="s">
        <v>189</v>
      </c>
      <c r="H70" s="17">
        <v>175</v>
      </c>
      <c r="I70" s="24">
        <f t="shared" si="9"/>
        <v>29.1666666666667</v>
      </c>
      <c r="J70" s="25">
        <v>76</v>
      </c>
      <c r="K70" s="26">
        <f t="shared" si="7"/>
        <v>38</v>
      </c>
      <c r="L70" s="17">
        <f t="shared" ref="L70:L99" si="10">I70+K70</f>
        <v>67.1666666666667</v>
      </c>
      <c r="M70" s="27">
        <v>2</v>
      </c>
      <c r="N70" s="27"/>
      <c r="O70" s="28" t="s">
        <v>56</v>
      </c>
    </row>
    <row r="71" ht="18" customHeight="1" spans="1:15">
      <c r="A71" s="13">
        <v>19</v>
      </c>
      <c r="B71" s="14" t="s">
        <v>187</v>
      </c>
      <c r="C71" s="14" t="s">
        <v>102</v>
      </c>
      <c r="D71" s="18"/>
      <c r="E71" s="13" t="s">
        <v>190</v>
      </c>
      <c r="F71" s="13" t="s">
        <v>50</v>
      </c>
      <c r="G71" s="16" t="s">
        <v>191</v>
      </c>
      <c r="H71" s="17">
        <v>170</v>
      </c>
      <c r="I71" s="24">
        <f t="shared" si="9"/>
        <v>28.3333333333333</v>
      </c>
      <c r="J71" s="25">
        <v>79.8</v>
      </c>
      <c r="K71" s="26">
        <f t="shared" si="7"/>
        <v>39.9</v>
      </c>
      <c r="L71" s="17">
        <f t="shared" si="10"/>
        <v>68.2333333333333</v>
      </c>
      <c r="M71" s="27">
        <v>1</v>
      </c>
      <c r="N71" s="28" t="s">
        <v>23</v>
      </c>
      <c r="O71" s="28" t="s">
        <v>56</v>
      </c>
    </row>
    <row r="72" ht="18" customHeight="1" spans="1:15">
      <c r="A72" s="13">
        <v>20</v>
      </c>
      <c r="B72" s="14" t="s">
        <v>187</v>
      </c>
      <c r="C72" s="14" t="s">
        <v>102</v>
      </c>
      <c r="D72" s="19"/>
      <c r="E72" s="13" t="s">
        <v>192</v>
      </c>
      <c r="F72" s="13" t="s">
        <v>50</v>
      </c>
      <c r="G72" s="16" t="s">
        <v>193</v>
      </c>
      <c r="H72" s="17">
        <v>166</v>
      </c>
      <c r="I72" s="24">
        <f t="shared" si="9"/>
        <v>27.6666666666667</v>
      </c>
      <c r="J72" s="25">
        <v>76.2</v>
      </c>
      <c r="K72" s="26">
        <f t="shared" si="7"/>
        <v>38.1</v>
      </c>
      <c r="L72" s="17">
        <f t="shared" si="10"/>
        <v>65.7666666666667</v>
      </c>
      <c r="M72" s="27">
        <v>3</v>
      </c>
      <c r="N72" s="27"/>
      <c r="O72" s="28" t="s">
        <v>56</v>
      </c>
    </row>
    <row r="73" ht="18" customHeight="1" spans="1:15">
      <c r="A73" s="13">
        <v>21</v>
      </c>
      <c r="B73" s="14" t="s">
        <v>187</v>
      </c>
      <c r="C73" s="14" t="s">
        <v>194</v>
      </c>
      <c r="D73" s="15">
        <v>1</v>
      </c>
      <c r="E73" s="13" t="s">
        <v>195</v>
      </c>
      <c r="F73" s="13" t="s">
        <v>21</v>
      </c>
      <c r="G73" s="16" t="s">
        <v>196</v>
      </c>
      <c r="H73" s="17">
        <v>180.5</v>
      </c>
      <c r="I73" s="24">
        <f t="shared" si="9"/>
        <v>30.0833333333333</v>
      </c>
      <c r="J73" s="25">
        <v>75.6</v>
      </c>
      <c r="K73" s="26">
        <f t="shared" si="7"/>
        <v>37.8</v>
      </c>
      <c r="L73" s="17">
        <f t="shared" si="10"/>
        <v>67.8833333333333</v>
      </c>
      <c r="M73" s="27">
        <v>1</v>
      </c>
      <c r="N73" s="28" t="s">
        <v>23</v>
      </c>
      <c r="O73" s="28" t="s">
        <v>56</v>
      </c>
    </row>
    <row r="74" ht="18" customHeight="1" spans="1:15">
      <c r="A74" s="13">
        <v>22</v>
      </c>
      <c r="B74" s="14" t="s">
        <v>187</v>
      </c>
      <c r="C74" s="14" t="s">
        <v>194</v>
      </c>
      <c r="D74" s="18"/>
      <c r="E74" s="13" t="s">
        <v>197</v>
      </c>
      <c r="F74" s="13" t="s">
        <v>21</v>
      </c>
      <c r="G74" s="16" t="s">
        <v>198</v>
      </c>
      <c r="H74" s="17">
        <v>130</v>
      </c>
      <c r="I74" s="24">
        <f t="shared" si="9"/>
        <v>21.6666666666667</v>
      </c>
      <c r="J74" s="25">
        <v>73</v>
      </c>
      <c r="K74" s="26">
        <f t="shared" si="7"/>
        <v>36.5</v>
      </c>
      <c r="L74" s="17">
        <f t="shared" si="10"/>
        <v>58.1666666666667</v>
      </c>
      <c r="M74" s="27">
        <v>3</v>
      </c>
      <c r="N74" s="27"/>
      <c r="O74" s="28" t="s">
        <v>56</v>
      </c>
    </row>
    <row r="75" ht="18" customHeight="1" spans="1:15">
      <c r="A75" s="13">
        <v>23</v>
      </c>
      <c r="B75" s="13" t="s">
        <v>187</v>
      </c>
      <c r="C75" s="13" t="s">
        <v>194</v>
      </c>
      <c r="D75" s="19"/>
      <c r="E75" s="13" t="s">
        <v>199</v>
      </c>
      <c r="F75" s="13" t="s">
        <v>21</v>
      </c>
      <c r="G75" s="16" t="s">
        <v>200</v>
      </c>
      <c r="H75" s="17">
        <v>129</v>
      </c>
      <c r="I75" s="24">
        <f t="shared" si="9"/>
        <v>21.5</v>
      </c>
      <c r="J75" s="25">
        <v>73.4</v>
      </c>
      <c r="K75" s="26">
        <f t="shared" si="7"/>
        <v>36.7</v>
      </c>
      <c r="L75" s="17">
        <f t="shared" si="10"/>
        <v>58.2</v>
      </c>
      <c r="M75" s="29">
        <v>2</v>
      </c>
      <c r="N75" s="30"/>
      <c r="O75" s="28" t="s">
        <v>56</v>
      </c>
    </row>
    <row r="76" ht="18" customHeight="1" spans="1:15">
      <c r="A76" s="13">
        <v>1</v>
      </c>
      <c r="B76" s="14" t="s">
        <v>201</v>
      </c>
      <c r="C76" s="14" t="s">
        <v>110</v>
      </c>
      <c r="D76" s="15">
        <v>1</v>
      </c>
      <c r="E76" s="13" t="s">
        <v>202</v>
      </c>
      <c r="F76" s="13" t="s">
        <v>50</v>
      </c>
      <c r="G76" s="16" t="s">
        <v>203</v>
      </c>
      <c r="H76" s="17" t="s">
        <v>127</v>
      </c>
      <c r="I76" s="17" t="s">
        <v>127</v>
      </c>
      <c r="J76" s="26">
        <v>77.4</v>
      </c>
      <c r="K76" s="17" t="s">
        <v>127</v>
      </c>
      <c r="L76" s="26">
        <v>77.4</v>
      </c>
      <c r="M76" s="31">
        <v>1</v>
      </c>
      <c r="N76" s="28" t="s">
        <v>23</v>
      </c>
      <c r="O76" s="28" t="s">
        <v>56</v>
      </c>
    </row>
    <row r="77" ht="18" customHeight="1" spans="1:15">
      <c r="A77" s="13">
        <v>2</v>
      </c>
      <c r="B77" s="14" t="s">
        <v>201</v>
      </c>
      <c r="C77" s="14" t="s">
        <v>110</v>
      </c>
      <c r="D77" s="19"/>
      <c r="E77" s="13" t="s">
        <v>204</v>
      </c>
      <c r="F77" s="13" t="s">
        <v>21</v>
      </c>
      <c r="G77" s="16" t="s">
        <v>205</v>
      </c>
      <c r="H77" s="17" t="s">
        <v>127</v>
      </c>
      <c r="I77" s="17" t="s">
        <v>127</v>
      </c>
      <c r="J77" s="26">
        <v>77</v>
      </c>
      <c r="K77" s="17" t="s">
        <v>127</v>
      </c>
      <c r="L77" s="26">
        <v>77</v>
      </c>
      <c r="M77" s="31">
        <v>2</v>
      </c>
      <c r="N77" s="31"/>
      <c r="O77" s="28" t="s">
        <v>56</v>
      </c>
    </row>
    <row r="78" ht="18" customHeight="1" spans="1:15">
      <c r="A78" s="13">
        <v>3</v>
      </c>
      <c r="B78" s="14" t="s">
        <v>201</v>
      </c>
      <c r="C78" s="14" t="s">
        <v>72</v>
      </c>
      <c r="D78" s="15">
        <v>1</v>
      </c>
      <c r="E78" s="13" t="s">
        <v>206</v>
      </c>
      <c r="F78" s="13" t="s">
        <v>21</v>
      </c>
      <c r="G78" s="16" t="s">
        <v>207</v>
      </c>
      <c r="H78" s="17">
        <v>169</v>
      </c>
      <c r="I78" s="24">
        <f>H78/3*50%</f>
        <v>28.1666666666667</v>
      </c>
      <c r="J78" s="25">
        <v>76.2</v>
      </c>
      <c r="K78" s="26">
        <f t="shared" si="7"/>
        <v>38.1</v>
      </c>
      <c r="L78" s="17">
        <f t="shared" si="10"/>
        <v>66.2666666666667</v>
      </c>
      <c r="M78" s="27">
        <v>2</v>
      </c>
      <c r="N78" s="27"/>
      <c r="O78" s="28" t="s">
        <v>56</v>
      </c>
    </row>
    <row r="79" ht="18" customHeight="1" spans="1:15">
      <c r="A79" s="13">
        <v>4</v>
      </c>
      <c r="B79" s="14" t="s">
        <v>201</v>
      </c>
      <c r="C79" s="14" t="s">
        <v>72</v>
      </c>
      <c r="D79" s="18"/>
      <c r="E79" s="13" t="s">
        <v>208</v>
      </c>
      <c r="F79" s="13" t="s">
        <v>21</v>
      </c>
      <c r="G79" s="16" t="s">
        <v>209</v>
      </c>
      <c r="H79" s="17">
        <v>166.5</v>
      </c>
      <c r="I79" s="24">
        <f t="shared" ref="I79:I99" si="11">H79/3*50%</f>
        <v>27.75</v>
      </c>
      <c r="J79" s="25">
        <v>82.3</v>
      </c>
      <c r="K79" s="26">
        <f t="shared" si="7"/>
        <v>41.15</v>
      </c>
      <c r="L79" s="17">
        <f t="shared" si="10"/>
        <v>68.9</v>
      </c>
      <c r="M79" s="27">
        <v>1</v>
      </c>
      <c r="N79" s="28" t="s">
        <v>23</v>
      </c>
      <c r="O79" s="28" t="s">
        <v>56</v>
      </c>
    </row>
    <row r="80" ht="18" customHeight="1" spans="1:15">
      <c r="A80" s="13">
        <v>5</v>
      </c>
      <c r="B80" s="14" t="s">
        <v>201</v>
      </c>
      <c r="C80" s="14" t="s">
        <v>72</v>
      </c>
      <c r="D80" s="19"/>
      <c r="E80" s="13" t="s">
        <v>210</v>
      </c>
      <c r="F80" s="13" t="s">
        <v>50</v>
      </c>
      <c r="G80" s="16" t="s">
        <v>211</v>
      </c>
      <c r="H80" s="17">
        <v>130</v>
      </c>
      <c r="I80" s="24">
        <f t="shared" si="11"/>
        <v>21.6666666666667</v>
      </c>
      <c r="J80" s="25">
        <v>69.2</v>
      </c>
      <c r="K80" s="26">
        <f t="shared" si="7"/>
        <v>34.6</v>
      </c>
      <c r="L80" s="17">
        <f t="shared" si="10"/>
        <v>56.2666666666667</v>
      </c>
      <c r="M80" s="27">
        <v>3</v>
      </c>
      <c r="N80" s="27"/>
      <c r="O80" s="28" t="s">
        <v>56</v>
      </c>
    </row>
    <row r="81" ht="18" customHeight="1" spans="1:15">
      <c r="A81" s="13">
        <v>6</v>
      </c>
      <c r="B81" s="14" t="s">
        <v>212</v>
      </c>
      <c r="C81" s="14" t="s">
        <v>137</v>
      </c>
      <c r="D81" s="15">
        <v>1</v>
      </c>
      <c r="E81" s="13" t="s">
        <v>213</v>
      </c>
      <c r="F81" s="13" t="s">
        <v>21</v>
      </c>
      <c r="G81" s="16" t="s">
        <v>214</v>
      </c>
      <c r="H81" s="17">
        <v>161</v>
      </c>
      <c r="I81" s="24">
        <f t="shared" si="11"/>
        <v>26.8333333333333</v>
      </c>
      <c r="J81" s="25">
        <v>82.3</v>
      </c>
      <c r="K81" s="26">
        <f t="shared" ref="K81:K99" si="12">J81*50%</f>
        <v>41.15</v>
      </c>
      <c r="L81" s="17">
        <f t="shared" si="10"/>
        <v>67.9833333333333</v>
      </c>
      <c r="M81" s="27">
        <v>1</v>
      </c>
      <c r="N81" s="28" t="s">
        <v>23</v>
      </c>
      <c r="O81" s="28" t="s">
        <v>56</v>
      </c>
    </row>
    <row r="82" ht="18" customHeight="1" spans="1:15">
      <c r="A82" s="13">
        <v>7</v>
      </c>
      <c r="B82" s="14" t="s">
        <v>212</v>
      </c>
      <c r="C82" s="14" t="s">
        <v>137</v>
      </c>
      <c r="D82" s="18"/>
      <c r="E82" s="13" t="s">
        <v>215</v>
      </c>
      <c r="F82" s="13" t="s">
        <v>50</v>
      </c>
      <c r="G82" s="16" t="s">
        <v>216</v>
      </c>
      <c r="H82" s="17">
        <v>153.5</v>
      </c>
      <c r="I82" s="24">
        <f t="shared" si="11"/>
        <v>25.5833333333333</v>
      </c>
      <c r="J82" s="25">
        <v>80.3</v>
      </c>
      <c r="K82" s="26">
        <f t="shared" si="12"/>
        <v>40.15</v>
      </c>
      <c r="L82" s="17">
        <f t="shared" si="10"/>
        <v>65.7333333333333</v>
      </c>
      <c r="M82" s="27">
        <v>2</v>
      </c>
      <c r="N82" s="27"/>
      <c r="O82" s="28" t="s">
        <v>56</v>
      </c>
    </row>
    <row r="83" ht="18" customHeight="1" spans="1:15">
      <c r="A83" s="13">
        <v>8</v>
      </c>
      <c r="B83" s="14" t="s">
        <v>212</v>
      </c>
      <c r="C83" s="14" t="s">
        <v>137</v>
      </c>
      <c r="D83" s="19"/>
      <c r="E83" s="13" t="s">
        <v>217</v>
      </c>
      <c r="F83" s="13" t="s">
        <v>21</v>
      </c>
      <c r="G83" s="16" t="s">
        <v>218</v>
      </c>
      <c r="H83" s="17">
        <v>148.5</v>
      </c>
      <c r="I83" s="24">
        <f t="shared" si="11"/>
        <v>24.75</v>
      </c>
      <c r="J83" s="25">
        <v>70.8</v>
      </c>
      <c r="K83" s="26">
        <f t="shared" si="12"/>
        <v>35.4</v>
      </c>
      <c r="L83" s="17">
        <f t="shared" si="10"/>
        <v>60.15</v>
      </c>
      <c r="M83" s="27">
        <v>3</v>
      </c>
      <c r="N83" s="27"/>
      <c r="O83" s="28" t="s">
        <v>56</v>
      </c>
    </row>
    <row r="84" ht="18" customHeight="1" spans="1:15">
      <c r="A84" s="13">
        <v>9</v>
      </c>
      <c r="B84" s="14" t="s">
        <v>212</v>
      </c>
      <c r="C84" s="14" t="s">
        <v>219</v>
      </c>
      <c r="D84" s="15">
        <v>1</v>
      </c>
      <c r="E84" s="13" t="s">
        <v>220</v>
      </c>
      <c r="F84" s="13" t="s">
        <v>21</v>
      </c>
      <c r="G84" s="16" t="s">
        <v>221</v>
      </c>
      <c r="H84" s="17">
        <v>183</v>
      </c>
      <c r="I84" s="24">
        <f t="shared" si="11"/>
        <v>30.5</v>
      </c>
      <c r="J84" s="25">
        <v>76.9</v>
      </c>
      <c r="K84" s="26">
        <f t="shared" si="12"/>
        <v>38.45</v>
      </c>
      <c r="L84" s="17">
        <f t="shared" si="10"/>
        <v>68.95</v>
      </c>
      <c r="M84" s="27">
        <v>2</v>
      </c>
      <c r="N84" s="27"/>
      <c r="O84" s="28" t="s">
        <v>56</v>
      </c>
    </row>
    <row r="85" ht="18" customHeight="1" spans="1:15">
      <c r="A85" s="13">
        <v>10</v>
      </c>
      <c r="B85" s="14" t="s">
        <v>212</v>
      </c>
      <c r="C85" s="14" t="s">
        <v>219</v>
      </c>
      <c r="D85" s="18"/>
      <c r="E85" s="13" t="s">
        <v>222</v>
      </c>
      <c r="F85" s="13" t="s">
        <v>50</v>
      </c>
      <c r="G85" s="16" t="s">
        <v>223</v>
      </c>
      <c r="H85" s="17">
        <v>176</v>
      </c>
      <c r="I85" s="24">
        <f t="shared" si="11"/>
        <v>29.3333333333333</v>
      </c>
      <c r="J85" s="25">
        <v>81.2</v>
      </c>
      <c r="K85" s="26">
        <f t="shared" si="12"/>
        <v>40.6</v>
      </c>
      <c r="L85" s="17">
        <f t="shared" si="10"/>
        <v>69.9333333333333</v>
      </c>
      <c r="M85" s="27">
        <v>1</v>
      </c>
      <c r="N85" s="28" t="s">
        <v>23</v>
      </c>
      <c r="O85" s="28" t="s">
        <v>56</v>
      </c>
    </row>
    <row r="86" ht="18" customHeight="1" spans="1:15">
      <c r="A86" s="13">
        <v>11</v>
      </c>
      <c r="B86" s="14" t="s">
        <v>212</v>
      </c>
      <c r="C86" s="14" t="s">
        <v>219</v>
      </c>
      <c r="D86" s="19"/>
      <c r="E86" s="13" t="s">
        <v>224</v>
      </c>
      <c r="F86" s="13" t="s">
        <v>50</v>
      </c>
      <c r="G86" s="16" t="s">
        <v>225</v>
      </c>
      <c r="H86" s="17">
        <v>172.5</v>
      </c>
      <c r="I86" s="24">
        <f t="shared" si="11"/>
        <v>28.75</v>
      </c>
      <c r="J86" s="25">
        <v>0</v>
      </c>
      <c r="K86" s="26">
        <f t="shared" si="12"/>
        <v>0</v>
      </c>
      <c r="L86" s="17">
        <f t="shared" si="10"/>
        <v>28.75</v>
      </c>
      <c r="M86" s="27">
        <v>3</v>
      </c>
      <c r="N86" s="27"/>
      <c r="O86" s="28" t="s">
        <v>56</v>
      </c>
    </row>
    <row r="87" ht="18" customHeight="1" spans="1:15">
      <c r="A87" s="13">
        <v>12</v>
      </c>
      <c r="B87" s="14" t="s">
        <v>226</v>
      </c>
      <c r="C87" s="14" t="s">
        <v>87</v>
      </c>
      <c r="D87" s="15">
        <v>1</v>
      </c>
      <c r="E87" s="13" t="s">
        <v>227</v>
      </c>
      <c r="F87" s="13" t="s">
        <v>21</v>
      </c>
      <c r="G87" s="16" t="s">
        <v>228</v>
      </c>
      <c r="H87" s="17">
        <v>182</v>
      </c>
      <c r="I87" s="24">
        <f t="shared" si="11"/>
        <v>30.3333333333333</v>
      </c>
      <c r="J87" s="25">
        <v>75.7</v>
      </c>
      <c r="K87" s="26">
        <f t="shared" si="12"/>
        <v>37.85</v>
      </c>
      <c r="L87" s="17">
        <f t="shared" si="10"/>
        <v>68.1833333333333</v>
      </c>
      <c r="M87" s="27">
        <v>1</v>
      </c>
      <c r="N87" s="28" t="s">
        <v>23</v>
      </c>
      <c r="O87" s="28" t="s">
        <v>56</v>
      </c>
    </row>
    <row r="88" ht="18" customHeight="1" spans="1:15">
      <c r="A88" s="13">
        <v>13</v>
      </c>
      <c r="B88" s="14" t="s">
        <v>226</v>
      </c>
      <c r="C88" s="14" t="s">
        <v>87</v>
      </c>
      <c r="D88" s="18"/>
      <c r="E88" s="13" t="s">
        <v>229</v>
      </c>
      <c r="F88" s="13" t="s">
        <v>21</v>
      </c>
      <c r="G88" s="16" t="s">
        <v>230</v>
      </c>
      <c r="H88" s="17">
        <v>167</v>
      </c>
      <c r="I88" s="24">
        <f t="shared" si="11"/>
        <v>27.8333333333333</v>
      </c>
      <c r="J88" s="25">
        <v>79.6</v>
      </c>
      <c r="K88" s="26">
        <f t="shared" si="12"/>
        <v>39.8</v>
      </c>
      <c r="L88" s="17">
        <f t="shared" si="10"/>
        <v>67.6333333333333</v>
      </c>
      <c r="M88" s="27">
        <v>2</v>
      </c>
      <c r="N88" s="27"/>
      <c r="O88" s="28" t="s">
        <v>56</v>
      </c>
    </row>
    <row r="89" ht="18" customHeight="1" spans="1:15">
      <c r="A89" s="13">
        <v>14</v>
      </c>
      <c r="B89" s="14" t="s">
        <v>226</v>
      </c>
      <c r="C89" s="14" t="s">
        <v>87</v>
      </c>
      <c r="D89" s="19"/>
      <c r="E89" s="13" t="s">
        <v>231</v>
      </c>
      <c r="F89" s="13" t="s">
        <v>21</v>
      </c>
      <c r="G89" s="16" t="s">
        <v>232</v>
      </c>
      <c r="H89" s="17">
        <v>166.5</v>
      </c>
      <c r="I89" s="24">
        <f t="shared" si="11"/>
        <v>27.75</v>
      </c>
      <c r="J89" s="25">
        <v>79.3</v>
      </c>
      <c r="K89" s="26">
        <f t="shared" si="12"/>
        <v>39.65</v>
      </c>
      <c r="L89" s="17">
        <f t="shared" si="10"/>
        <v>67.4</v>
      </c>
      <c r="M89" s="27">
        <v>3</v>
      </c>
      <c r="N89" s="27"/>
      <c r="O89" s="28" t="s">
        <v>56</v>
      </c>
    </row>
    <row r="90" ht="18" customHeight="1" spans="1:15">
      <c r="A90" s="13">
        <v>15</v>
      </c>
      <c r="B90" s="14" t="s">
        <v>226</v>
      </c>
      <c r="C90" s="14" t="s">
        <v>219</v>
      </c>
      <c r="D90" s="15">
        <v>1</v>
      </c>
      <c r="E90" s="13" t="s">
        <v>233</v>
      </c>
      <c r="F90" s="13" t="s">
        <v>21</v>
      </c>
      <c r="G90" s="16" t="s">
        <v>234</v>
      </c>
      <c r="H90" s="17">
        <v>161.5</v>
      </c>
      <c r="I90" s="24">
        <f t="shared" si="11"/>
        <v>26.9166666666667</v>
      </c>
      <c r="J90" s="25">
        <v>82</v>
      </c>
      <c r="K90" s="26">
        <f t="shared" si="12"/>
        <v>41</v>
      </c>
      <c r="L90" s="17">
        <f t="shared" si="10"/>
        <v>67.9166666666667</v>
      </c>
      <c r="M90" s="27">
        <v>1</v>
      </c>
      <c r="N90" s="28" t="s">
        <v>23</v>
      </c>
      <c r="O90" s="28" t="s">
        <v>56</v>
      </c>
    </row>
    <row r="91" ht="18" customHeight="1" spans="1:15">
      <c r="A91" s="13">
        <v>16</v>
      </c>
      <c r="B91" s="14" t="s">
        <v>226</v>
      </c>
      <c r="C91" s="14" t="s">
        <v>219</v>
      </c>
      <c r="D91" s="18"/>
      <c r="E91" s="13" t="s">
        <v>235</v>
      </c>
      <c r="F91" s="13" t="s">
        <v>50</v>
      </c>
      <c r="G91" s="16" t="s">
        <v>236</v>
      </c>
      <c r="H91" s="17">
        <v>160.5</v>
      </c>
      <c r="I91" s="24">
        <f t="shared" si="11"/>
        <v>26.75</v>
      </c>
      <c r="J91" s="25">
        <v>79.1</v>
      </c>
      <c r="K91" s="26">
        <f t="shared" si="12"/>
        <v>39.55</v>
      </c>
      <c r="L91" s="17">
        <f t="shared" si="10"/>
        <v>66.3</v>
      </c>
      <c r="M91" s="27">
        <v>2</v>
      </c>
      <c r="N91" s="27"/>
      <c r="O91" s="28" t="s">
        <v>56</v>
      </c>
    </row>
    <row r="92" ht="18" customHeight="1" spans="1:15">
      <c r="A92" s="13">
        <v>17</v>
      </c>
      <c r="B92" s="14" t="s">
        <v>226</v>
      </c>
      <c r="C92" s="14" t="s">
        <v>219</v>
      </c>
      <c r="D92" s="19"/>
      <c r="E92" s="13" t="s">
        <v>237</v>
      </c>
      <c r="F92" s="13" t="s">
        <v>50</v>
      </c>
      <c r="G92" s="16" t="s">
        <v>238</v>
      </c>
      <c r="H92" s="17">
        <v>160</v>
      </c>
      <c r="I92" s="24">
        <f t="shared" si="11"/>
        <v>26.6666666666667</v>
      </c>
      <c r="J92" s="25">
        <v>70</v>
      </c>
      <c r="K92" s="26">
        <f t="shared" si="12"/>
        <v>35</v>
      </c>
      <c r="L92" s="17">
        <f t="shared" si="10"/>
        <v>61.6666666666667</v>
      </c>
      <c r="M92" s="27">
        <v>3</v>
      </c>
      <c r="N92" s="27"/>
      <c r="O92" s="28" t="s">
        <v>56</v>
      </c>
    </row>
    <row r="93" ht="18" customHeight="1" spans="1:15">
      <c r="A93" s="13">
        <v>18</v>
      </c>
      <c r="B93" s="14" t="s">
        <v>239</v>
      </c>
      <c r="C93" s="14" t="s">
        <v>110</v>
      </c>
      <c r="D93" s="15">
        <v>1</v>
      </c>
      <c r="E93" s="13" t="s">
        <v>227</v>
      </c>
      <c r="F93" s="13" t="s">
        <v>21</v>
      </c>
      <c r="G93" s="16" t="s">
        <v>240</v>
      </c>
      <c r="H93" s="17">
        <v>193.5</v>
      </c>
      <c r="I93" s="24">
        <f t="shared" si="11"/>
        <v>32.25</v>
      </c>
      <c r="J93" s="25">
        <v>81</v>
      </c>
      <c r="K93" s="26">
        <f t="shared" si="12"/>
        <v>40.5</v>
      </c>
      <c r="L93" s="17">
        <f t="shared" si="10"/>
        <v>72.75</v>
      </c>
      <c r="M93" s="27">
        <v>1</v>
      </c>
      <c r="N93" s="28" t="s">
        <v>23</v>
      </c>
      <c r="O93" s="28" t="s">
        <v>56</v>
      </c>
    </row>
    <row r="94" ht="18" customHeight="1" spans="1:15">
      <c r="A94" s="13">
        <v>19</v>
      </c>
      <c r="B94" s="14" t="s">
        <v>239</v>
      </c>
      <c r="C94" s="14" t="s">
        <v>110</v>
      </c>
      <c r="D94" s="18"/>
      <c r="E94" s="13" t="s">
        <v>241</v>
      </c>
      <c r="F94" s="13" t="s">
        <v>50</v>
      </c>
      <c r="G94" s="16" t="s">
        <v>242</v>
      </c>
      <c r="H94" s="17">
        <v>173</v>
      </c>
      <c r="I94" s="24">
        <f t="shared" si="11"/>
        <v>28.8333333333333</v>
      </c>
      <c r="J94" s="25">
        <v>75.8</v>
      </c>
      <c r="K94" s="26">
        <f t="shared" si="12"/>
        <v>37.9</v>
      </c>
      <c r="L94" s="17">
        <f t="shared" si="10"/>
        <v>66.7333333333333</v>
      </c>
      <c r="M94" s="27">
        <v>3</v>
      </c>
      <c r="N94" s="27"/>
      <c r="O94" s="28" t="s">
        <v>56</v>
      </c>
    </row>
    <row r="95" ht="18" customHeight="1" spans="1:15">
      <c r="A95" s="13">
        <v>20</v>
      </c>
      <c r="B95" s="14" t="s">
        <v>239</v>
      </c>
      <c r="C95" s="14" t="s">
        <v>110</v>
      </c>
      <c r="D95" s="19"/>
      <c r="E95" s="13" t="s">
        <v>243</v>
      </c>
      <c r="F95" s="13" t="s">
        <v>21</v>
      </c>
      <c r="G95" s="16" t="s">
        <v>244</v>
      </c>
      <c r="H95" s="17">
        <v>172</v>
      </c>
      <c r="I95" s="24">
        <f t="shared" si="11"/>
        <v>28.6666666666667</v>
      </c>
      <c r="J95" s="25">
        <v>81.4</v>
      </c>
      <c r="K95" s="26">
        <f t="shared" si="12"/>
        <v>40.7</v>
      </c>
      <c r="L95" s="17">
        <f t="shared" si="10"/>
        <v>69.3666666666667</v>
      </c>
      <c r="M95" s="27">
        <v>2</v>
      </c>
      <c r="N95" s="27"/>
      <c r="O95" s="28" t="s">
        <v>56</v>
      </c>
    </row>
    <row r="96" ht="18" customHeight="1" spans="1:15">
      <c r="A96" s="13">
        <v>21</v>
      </c>
      <c r="B96" s="14" t="s">
        <v>245</v>
      </c>
      <c r="C96" s="14" t="s">
        <v>53</v>
      </c>
      <c r="D96" s="14">
        <v>1</v>
      </c>
      <c r="E96" s="13" t="s">
        <v>246</v>
      </c>
      <c r="F96" s="13" t="s">
        <v>50</v>
      </c>
      <c r="G96" s="16" t="s">
        <v>247</v>
      </c>
      <c r="H96" s="17">
        <v>182</v>
      </c>
      <c r="I96" s="24">
        <f t="shared" si="11"/>
        <v>30.3333333333333</v>
      </c>
      <c r="J96" s="25">
        <v>78.02</v>
      </c>
      <c r="K96" s="26">
        <f t="shared" si="12"/>
        <v>39.01</v>
      </c>
      <c r="L96" s="17">
        <f t="shared" si="10"/>
        <v>69.3433333333333</v>
      </c>
      <c r="M96" s="27">
        <v>1</v>
      </c>
      <c r="N96" s="28" t="s">
        <v>23</v>
      </c>
      <c r="O96" s="28" t="s">
        <v>56</v>
      </c>
    </row>
    <row r="97" ht="18" customHeight="1" spans="1:15">
      <c r="A97" s="13">
        <v>22</v>
      </c>
      <c r="B97" s="14" t="s">
        <v>245</v>
      </c>
      <c r="C97" s="14" t="s">
        <v>57</v>
      </c>
      <c r="D97" s="15">
        <v>1</v>
      </c>
      <c r="E97" s="13" t="s">
        <v>248</v>
      </c>
      <c r="F97" s="13" t="s">
        <v>50</v>
      </c>
      <c r="G97" s="16" t="s">
        <v>249</v>
      </c>
      <c r="H97" s="17">
        <v>171</v>
      </c>
      <c r="I97" s="24">
        <f t="shared" si="11"/>
        <v>28.5</v>
      </c>
      <c r="J97" s="25">
        <v>76.5</v>
      </c>
      <c r="K97" s="26">
        <f t="shared" si="12"/>
        <v>38.25</v>
      </c>
      <c r="L97" s="17">
        <f t="shared" si="10"/>
        <v>66.75</v>
      </c>
      <c r="M97" s="27">
        <v>1</v>
      </c>
      <c r="N97" s="28" t="s">
        <v>23</v>
      </c>
      <c r="O97" s="28" t="s">
        <v>56</v>
      </c>
    </row>
    <row r="98" ht="18" customHeight="1" spans="1:15">
      <c r="A98" s="13">
        <v>23</v>
      </c>
      <c r="B98" s="14" t="s">
        <v>245</v>
      </c>
      <c r="C98" s="14" t="s">
        <v>57</v>
      </c>
      <c r="D98" s="18"/>
      <c r="E98" s="13" t="s">
        <v>250</v>
      </c>
      <c r="F98" s="13" t="s">
        <v>50</v>
      </c>
      <c r="G98" s="16" t="s">
        <v>251</v>
      </c>
      <c r="H98" s="17">
        <v>160</v>
      </c>
      <c r="I98" s="24">
        <f t="shared" si="11"/>
        <v>26.6666666666667</v>
      </c>
      <c r="J98" s="25">
        <v>72.7</v>
      </c>
      <c r="K98" s="26">
        <f t="shared" si="12"/>
        <v>36.35</v>
      </c>
      <c r="L98" s="17">
        <f t="shared" si="10"/>
        <v>63.0166666666667</v>
      </c>
      <c r="M98" s="27">
        <v>3</v>
      </c>
      <c r="N98" s="27"/>
      <c r="O98" s="28" t="s">
        <v>56</v>
      </c>
    </row>
    <row r="99" ht="18" customHeight="1" spans="1:15">
      <c r="A99" s="13">
        <v>24</v>
      </c>
      <c r="B99" s="14" t="s">
        <v>245</v>
      </c>
      <c r="C99" s="14" t="s">
        <v>57</v>
      </c>
      <c r="D99" s="19"/>
      <c r="E99" s="13" t="s">
        <v>252</v>
      </c>
      <c r="F99" s="13" t="s">
        <v>21</v>
      </c>
      <c r="G99" s="16" t="s">
        <v>253</v>
      </c>
      <c r="H99" s="17">
        <v>154</v>
      </c>
      <c r="I99" s="24">
        <f t="shared" si="11"/>
        <v>25.6666666666667</v>
      </c>
      <c r="J99" s="25">
        <v>74.8</v>
      </c>
      <c r="K99" s="26">
        <f t="shared" si="12"/>
        <v>37.4</v>
      </c>
      <c r="L99" s="17">
        <f t="shared" si="10"/>
        <v>63.0666666666667</v>
      </c>
      <c r="M99" s="27">
        <v>2</v>
      </c>
      <c r="N99" s="27"/>
      <c r="O99" s="28" t="s">
        <v>56</v>
      </c>
    </row>
  </sheetData>
  <autoFilter ref="A4:O99">
    <extLst/>
  </autoFilter>
  <mergeCells count="45">
    <mergeCell ref="A1:O1"/>
    <mergeCell ref="A2:O2"/>
    <mergeCell ref="H3:I3"/>
    <mergeCell ref="J3:K3"/>
    <mergeCell ref="A3:A4"/>
    <mergeCell ref="B3:B4"/>
    <mergeCell ref="C3:C4"/>
    <mergeCell ref="D3:D4"/>
    <mergeCell ref="D5:D7"/>
    <mergeCell ref="D8:D10"/>
    <mergeCell ref="D14:D15"/>
    <mergeCell ref="D18:D19"/>
    <mergeCell ref="D20:D22"/>
    <mergeCell ref="D23:D25"/>
    <mergeCell ref="D26:D28"/>
    <mergeCell ref="D29:D31"/>
    <mergeCell ref="D32:D34"/>
    <mergeCell ref="D35:D37"/>
    <mergeCell ref="D38:D40"/>
    <mergeCell ref="D41:D43"/>
    <mergeCell ref="D44:D46"/>
    <mergeCell ref="D47:D48"/>
    <mergeCell ref="D50:D52"/>
    <mergeCell ref="D53:D55"/>
    <mergeCell ref="D56:D58"/>
    <mergeCell ref="D59:D61"/>
    <mergeCell ref="D62:D64"/>
    <mergeCell ref="D67:D69"/>
    <mergeCell ref="D70:D72"/>
    <mergeCell ref="D73:D75"/>
    <mergeCell ref="D76:D77"/>
    <mergeCell ref="D78:D80"/>
    <mergeCell ref="D81:D83"/>
    <mergeCell ref="D84:D86"/>
    <mergeCell ref="D87:D89"/>
    <mergeCell ref="D90:D92"/>
    <mergeCell ref="D93:D95"/>
    <mergeCell ref="D97:D99"/>
    <mergeCell ref="E3:E4"/>
    <mergeCell ref="F3:F4"/>
    <mergeCell ref="G3:G4"/>
    <mergeCell ref="L3:L4"/>
    <mergeCell ref="M3:M4"/>
    <mergeCell ref="N3:N4"/>
    <mergeCell ref="O3:O4"/>
  </mergeCells>
  <printOptions horizontalCentered="1"/>
  <pageMargins left="0.251388888888889" right="0.251388888888889" top="0.357638888888889" bottom="0.357638888888889" header="0.298611111111111" footer="0.298611111111111"/>
  <pageSetup paperSize="9" orientation="landscape" horizontalDpi="600"/>
  <headerFooter>
    <oddFooter>&amp;L&amp;12计分员：                                监督员：                               主考官：</oddFooter>
  </headerFooter>
  <rowBreaks count="4" manualBreakCount="4">
    <brk id="28" max="16383" man="1"/>
    <brk id="52" max="16383" man="1"/>
    <brk id="75" max="16383" man="1"/>
    <brk id="9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过分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清～清</cp:lastModifiedBy>
  <dcterms:created xsi:type="dcterms:W3CDTF">2017-08-25T01:49:00Z</dcterms:created>
  <dcterms:modified xsi:type="dcterms:W3CDTF">2023-11-11T05:37:39Z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A7C4ACC58B784463A17EBE765958795B</vt:lpwstr>
  </property>
  <property fmtid="{D5CDD505-2E9C-101B-9397-08002B2CF9AE}" pid="4" name="commondata">
    <vt:lpwstr>eyJoZGlkIjoiNWU1OTQ3ZDRhMzNmYTZiYTk1MTBhMjQwMTRjMTIzMWUifQ==</vt:lpwstr>
  </property>
  <property fmtid="{D5CDD505-2E9C-101B-9397-08002B2CF9AE}" pid="5" name="KSOReadingLayout">
    <vt:bool>true</vt:bool>
  </property>
</Properties>
</file>